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4505" yWindow="-15" windowWidth="14295" windowHeight="13170" tabRatio="872" activeTab="1"/>
  </bookViews>
  <sheets>
    <sheet name="VZT" sheetId="85" r:id="rId1"/>
    <sheet name="ČP" sheetId="86" r:id="rId2"/>
  </sheets>
  <definedNames>
    <definedName name="_xlnm.Print_Titles" localSheetId="1">ČP!$1:$3</definedName>
    <definedName name="_xlnm.Print_Titles" localSheetId="0">VZT!$1:$3</definedName>
    <definedName name="_xlnm.Print_Area" localSheetId="1">ČP!$A$1:$I$112</definedName>
    <definedName name="_xlnm.Print_Area" localSheetId="0">VZT!$A$1:$I$288</definedName>
  </definedNames>
  <calcPr calcId="145621"/>
</workbook>
</file>

<file path=xl/calcChain.xml><?xml version="1.0" encoding="utf-8"?>
<calcChain xmlns="http://schemas.openxmlformats.org/spreadsheetml/2006/main">
  <c r="I139" i="85" l="1"/>
  <c r="I136" i="85" l="1"/>
  <c r="I86" i="86" l="1"/>
  <c r="B98" i="86"/>
  <c r="I82" i="86"/>
  <c r="I79" i="86"/>
  <c r="I76" i="86"/>
  <c r="I74" i="86"/>
  <c r="I67" i="86"/>
  <c r="I65" i="86"/>
  <c r="I61" i="86"/>
  <c r="I58" i="86"/>
  <c r="I55" i="86"/>
  <c r="I50" i="86"/>
  <c r="I45" i="86"/>
  <c r="I40" i="86"/>
  <c r="I35" i="86"/>
  <c r="I84" i="86"/>
  <c r="I30" i="86"/>
  <c r="I17" i="86"/>
  <c r="I244" i="85"/>
  <c r="I243" i="85"/>
  <c r="I234" i="85"/>
  <c r="I231" i="85"/>
  <c r="I228" i="85"/>
  <c r="I237" i="85" s="1"/>
  <c r="I270" i="85" s="1"/>
  <c r="I212" i="85"/>
  <c r="I211" i="85"/>
  <c r="I202" i="85"/>
  <c r="I201" i="85"/>
  <c r="I198" i="85"/>
  <c r="I181" i="85"/>
  <c r="I179" i="85"/>
  <c r="I177" i="85"/>
  <c r="I175" i="85"/>
  <c r="I173" i="85"/>
  <c r="I152" i="85"/>
  <c r="I150" i="85"/>
  <c r="I115" i="85"/>
  <c r="I112" i="85"/>
  <c r="I109" i="85"/>
  <c r="I106" i="85"/>
  <c r="I148" i="85"/>
  <c r="I146" i="85"/>
  <c r="I31" i="85"/>
  <c r="I44" i="85"/>
  <c r="I40" i="85"/>
  <c r="I37" i="85"/>
  <c r="I246" i="85" l="1"/>
  <c r="I271" i="85" s="1"/>
  <c r="I88" i="86"/>
  <c r="I98" i="86" s="1"/>
  <c r="I105" i="86" s="1"/>
  <c r="I221" i="85"/>
  <c r="I269" i="85" s="1"/>
  <c r="I204" i="85"/>
  <c r="I267" i="85" s="1"/>
  <c r="I189" i="85"/>
  <c r="I187" i="85"/>
  <c r="I185" i="85"/>
  <c r="I164" i="85"/>
  <c r="I166" i="85"/>
  <c r="I168" i="85"/>
  <c r="I162" i="85"/>
  <c r="I160" i="85"/>
  <c r="I158" i="85"/>
  <c r="I156" i="85"/>
  <c r="I133" i="85"/>
  <c r="I130" i="85"/>
  <c r="I124" i="85"/>
  <c r="I127" i="85"/>
  <c r="I121" i="85"/>
  <c r="I118" i="85"/>
  <c r="H100" i="85"/>
  <c r="H97" i="85"/>
  <c r="H94" i="85"/>
  <c r="H91" i="85"/>
  <c r="I103" i="85" l="1"/>
  <c r="I100" i="85"/>
  <c r="I97" i="85"/>
  <c r="I94" i="85"/>
  <c r="I91" i="85"/>
  <c r="I87" i="85"/>
  <c r="I88" i="85"/>
  <c r="I86" i="85"/>
  <c r="I81" i="85"/>
  <c r="I82" i="85"/>
  <c r="I83" i="85"/>
  <c r="I80" i="85"/>
  <c r="I75" i="85"/>
  <c r="I76" i="85"/>
  <c r="I77" i="85"/>
  <c r="I74" i="85"/>
  <c r="I69" i="85"/>
  <c r="I70" i="85"/>
  <c r="I71" i="85"/>
  <c r="I68" i="85"/>
  <c r="I34" i="85"/>
  <c r="I6" i="85"/>
  <c r="I192" i="85" l="1"/>
  <c r="I266" i="85" s="1"/>
  <c r="I281" i="85" s="1"/>
  <c r="B272" i="85"/>
  <c r="B271" i="85"/>
  <c r="B270" i="85"/>
  <c r="B269" i="85"/>
  <c r="B267" i="85"/>
  <c r="B266" i="85"/>
</calcChain>
</file>

<file path=xl/sharedStrings.xml><?xml version="1.0" encoding="utf-8"?>
<sst xmlns="http://schemas.openxmlformats.org/spreadsheetml/2006/main" count="463" uniqueCount="233">
  <si>
    <t>Název</t>
  </si>
  <si>
    <t>ks</t>
  </si>
  <si>
    <t>1.01</t>
  </si>
  <si>
    <t>2.01</t>
  </si>
  <si>
    <t>Poznámka :</t>
  </si>
  <si>
    <t>2.02</t>
  </si>
  <si>
    <t>2.03</t>
  </si>
  <si>
    <t>Poz.</t>
  </si>
  <si>
    <t>M.</t>
  </si>
  <si>
    <t>Množ-</t>
  </si>
  <si>
    <t>C e n a   K č</t>
  </si>
  <si>
    <t xml:space="preserve"> Hmotnost kg</t>
  </si>
  <si>
    <t>č.</t>
  </si>
  <si>
    <t>j.</t>
  </si>
  <si>
    <t>ství</t>
  </si>
  <si>
    <t>jed.</t>
  </si>
  <si>
    <t>dodávka</t>
  </si>
  <si>
    <t>montáž</t>
  </si>
  <si>
    <t>celkem</t>
  </si>
  <si>
    <t>kpl</t>
  </si>
  <si>
    <t xml:space="preserve"> - komora s rámem čidel</t>
  </si>
  <si>
    <t xml:space="preserve">   sifon pro odvod kondenzátu</t>
  </si>
  <si>
    <t xml:space="preserve"> - komora kapsového filtru F9</t>
  </si>
  <si>
    <t xml:space="preserve"> - multifunkční komora </t>
  </si>
  <si>
    <t>bm</t>
  </si>
  <si>
    <t>Montáž</t>
  </si>
  <si>
    <t>1.02</t>
  </si>
  <si>
    <t>kg</t>
  </si>
  <si>
    <t xml:space="preserve">Přívodní čtyřhranné potrubí skupiny I z pozinkovaného </t>
  </si>
  <si>
    <t xml:space="preserve"> - montáž</t>
  </si>
  <si>
    <t xml:space="preserve"> - do  obvodu  2630/40% tvar.</t>
  </si>
  <si>
    <t xml:space="preserve">Odvodní čtyřhranné potrubí skupiny I z pozinkovaného </t>
  </si>
  <si>
    <t xml:space="preserve"> - do  obvodu  1500/40% tvar.</t>
  </si>
  <si>
    <t xml:space="preserve"> - do  obvodu  1050/30% tvar.</t>
  </si>
  <si>
    <t xml:space="preserve">plechu  dle ON 12 0405 </t>
  </si>
  <si>
    <t xml:space="preserve"> - do  obvodu  3500/100% tvar.</t>
  </si>
  <si>
    <t xml:space="preserve"> - do  obvodu  1890/70% tvar.</t>
  </si>
  <si>
    <t xml:space="preserve"> - do  obvodu  1890/30% tvar.</t>
  </si>
  <si>
    <t xml:space="preserve">Montážní, spojovací a těsnící materiál  </t>
  </si>
  <si>
    <t>Materiál pro zhotovení závěsů na montáži</t>
  </si>
  <si>
    <t>Zhotovení  závěsů</t>
  </si>
  <si>
    <t>Montáž  závěsů</t>
  </si>
  <si>
    <t>Spojovací materiál</t>
  </si>
  <si>
    <t>Těsnící materiál</t>
  </si>
  <si>
    <t>Montážní, spojovací a těsnící materiál - celkem</t>
  </si>
  <si>
    <t>Nátěry</t>
  </si>
  <si>
    <t>Nátěry  kovových konstrukcí syntetické</t>
  </si>
  <si>
    <t xml:space="preserve"> - příslušenstvím  vně objektu </t>
  </si>
  <si>
    <t xml:space="preserve"> - základní  1 x S 2008</t>
  </si>
  <si>
    <t xml:space="preserve"> - dvojnásobný  2 x S 2013</t>
  </si>
  <si>
    <t xml:space="preserve"> - potrubí  s  příslušenstvím uvnitř objektu</t>
  </si>
  <si>
    <t xml:space="preserve"> - základní  1 x S  2300</t>
  </si>
  <si>
    <t xml:space="preserve"> - dvojnásobný  2 x S  2321, RAL 9010 (bílá)</t>
  </si>
  <si>
    <t>Odstín všech nátěrů podle požadavku</t>
  </si>
  <si>
    <t>architektonického řešení.</t>
  </si>
  <si>
    <t>Nátěry  celkem</t>
  </si>
  <si>
    <t>Izolace  tepelné</t>
  </si>
  <si>
    <t>Izolace  tepelné  minerální plstí o tloušťce 40  mm s Al polepem</t>
  </si>
  <si>
    <t xml:space="preserve"> - dodávka</t>
  </si>
  <si>
    <t>Izolace  tepelné  minerální plstí o tloušťce 60  mm s Al polepem</t>
  </si>
  <si>
    <t>Izolace  tepelné  minerální plstí o tloušťce 100  mm vč. oplechování</t>
  </si>
  <si>
    <t>Lešení</t>
  </si>
  <si>
    <t>Lešení  lehké  pomocné  o  výšce lešeňové  podlahy  do  3,5 m</t>
  </si>
  <si>
    <t>Lešení prostorové vč. podlážek</t>
  </si>
  <si>
    <t>Lešení  celkem</t>
  </si>
  <si>
    <t>HZS</t>
  </si>
  <si>
    <t>Náklady na úpravu a přizpůsobení vzduchotechnického</t>
  </si>
  <si>
    <t>hod</t>
  </si>
  <si>
    <t>potrubí na stavbě</t>
  </si>
  <si>
    <t>HZS celkem</t>
  </si>
  <si>
    <t xml:space="preserve"> - komora přívodního ventilátoru</t>
  </si>
  <si>
    <t xml:space="preserve"> - komora ventilátoru</t>
  </si>
  <si>
    <t>plechu  dle ON 12 0405 - vymývané, těsné, tmelené</t>
  </si>
  <si>
    <t>REKAPITULACE</t>
  </si>
  <si>
    <t>Odvodní část :</t>
  </si>
  <si>
    <t>1.03</t>
  </si>
  <si>
    <t>1.04</t>
  </si>
  <si>
    <t>1.05</t>
  </si>
  <si>
    <t>1.06</t>
  </si>
  <si>
    <t>1.07</t>
  </si>
  <si>
    <t>1.08</t>
  </si>
  <si>
    <t>1.09</t>
  </si>
  <si>
    <t>1.10</t>
  </si>
  <si>
    <t>1.11</t>
  </si>
  <si>
    <t>1.12</t>
  </si>
  <si>
    <t>1.13</t>
  </si>
  <si>
    <t>1.14</t>
  </si>
  <si>
    <t>1.15</t>
  </si>
  <si>
    <t>1.50</t>
  </si>
  <si>
    <t>1.51</t>
  </si>
  <si>
    <t>1.52</t>
  </si>
  <si>
    <t>1.16</t>
  </si>
  <si>
    <t>1.17</t>
  </si>
  <si>
    <t>1.18</t>
  </si>
  <si>
    <t>1.19</t>
  </si>
  <si>
    <t>1.20</t>
  </si>
  <si>
    <t>1.21</t>
  </si>
  <si>
    <t>1.22</t>
  </si>
  <si>
    <t>1.23</t>
  </si>
  <si>
    <t>1.24</t>
  </si>
  <si>
    <t>1.25</t>
  </si>
  <si>
    <t>2.05</t>
  </si>
  <si>
    <t>2.04</t>
  </si>
  <si>
    <t xml:space="preserve"> - 1.49 Neobsazeno</t>
  </si>
  <si>
    <t>2.06</t>
  </si>
  <si>
    <t>2.07</t>
  </si>
  <si>
    <t>2.08</t>
  </si>
  <si>
    <r>
      <t>Přívodní kruhové potrubí SPIRO</t>
    </r>
    <r>
      <rPr>
        <sz val="9"/>
        <rFont val="Calibri"/>
        <family val="2"/>
        <charset val="238"/>
      </rPr>
      <t/>
    </r>
  </si>
  <si>
    <t xml:space="preserve"> - do Ø 200</t>
  </si>
  <si>
    <t xml:space="preserve"> - do Ø 125</t>
  </si>
  <si>
    <t>1.53</t>
  </si>
  <si>
    <t>Odvodní kruhové potrubí SPIRO</t>
  </si>
  <si>
    <t xml:space="preserve"> - komora elektrického ohřívače </t>
  </si>
  <si>
    <t xml:space="preserve"> - do Ø 250</t>
  </si>
  <si>
    <t>Samorozlévací, hladká cementová stěrkovací hmota, 4,2 kg/m2 -  tl. 3 mm (UZIN NC 170)</t>
  </si>
  <si>
    <t>Disperzní lepidlo bez obsahu rozpouštědel univerzální, pro lepení PVC podlahovin, 300-400g/m2</t>
  </si>
  <si>
    <t>Homogenní vinylová podlahovina s povrchem tvrzeným ochrannou vrstvou, tl. 2 mm s klasifikací třídy zatížení , stupeň 43 - průmyslová oblast, protiskluznost R9. (Tarkett Granit)</t>
  </si>
  <si>
    <t>Litá stěrka, včetně samonivelační podkladní vrstvy</t>
  </si>
  <si>
    <t>Lehký kovový podhled se skrytým rastrem a systémem zavěšení.Podhled je kazetový 625x625 mm, kazety jsou uchyceny v samosvorném narážecím profilu pomocí zacvaknutí.Profily kotvit pomocí táhel do stropní konstrukce.Kazety z oboustranně zinkovaného plechu,povrchově upraveného polyuretanovým lakem RAL 9010(bílý).Včetně lemovacích a kotvících prvků.</t>
  </si>
  <si>
    <r>
      <t xml:space="preserve">Kovová sendvičová </t>
    </r>
    <r>
      <rPr>
        <b/>
        <sz val="10"/>
        <rFont val="Arial"/>
        <family val="2"/>
        <charset val="238"/>
      </rPr>
      <t>příčka panelová</t>
    </r>
    <r>
      <rPr>
        <sz val="10"/>
        <rFont val="Arial"/>
        <family val="2"/>
        <charset val="238"/>
      </rPr>
      <t xml:space="preserve"> - tl.60 mm určená do čistých prostor.Panely jsou tvořeny pláštěm z oboustranně zinkovaného plechu,oboustranně povrchově upraveného polyesterovým lakem s vnitřní výplní minerální vlnou.Panely jsou kotveny do podlahy pomocí basic profilu výšky 50 mm,v horní části do "U" profilu a pomocí upevňovacích prvků budou kotveny ke stávající stropní konstrukci.V panelech jsou dle potřeby osazeny průchodky pro rozvod elektro a médií.Pospojovány budou vzájemným nasunutím, jsou samonosné a vodivě propojené na uzemnění objektu.Panely budou vytaženy 100 mm nad dobíhající podhled.Všechny spáry budou zatmeleny tmelem,jehož odstín odpovídá odstínu příček.Barevnost RAL 9010 (bílá) / RAL 9010 (bílá)</t>
    </r>
  </si>
  <si>
    <r>
      <t xml:space="preserve">Kovová sendvičová </t>
    </r>
    <r>
      <rPr>
        <b/>
        <sz val="10"/>
        <rFont val="Arial"/>
        <family val="2"/>
        <charset val="238"/>
      </rPr>
      <t>příčka panelová</t>
    </r>
    <r>
      <rPr>
        <sz val="10"/>
        <rFont val="Arial"/>
        <family val="2"/>
        <charset val="238"/>
      </rPr>
      <t xml:space="preserve"> - </t>
    </r>
    <r>
      <rPr>
        <b/>
        <sz val="10"/>
        <rFont val="Arial"/>
        <family val="2"/>
        <charset val="238"/>
      </rPr>
      <t>obkladová</t>
    </r>
    <r>
      <rPr>
        <sz val="10"/>
        <rFont val="Arial"/>
        <family val="2"/>
        <charset val="238"/>
      </rPr>
      <t xml:space="preserve"> tl.32 mm určená do čistých prostor pro obklady stávajících stěn a sloupů.Panely jsou tvořeny pláštěm z oboustranně zinkovaného plechu,z  pohledové strany povrchově upraveného polyesterovým lakem s vnitřní výplní minerální vlnou.Panely jsou kotveny do podlahy pomocí basic profilu výšky 50 mm,v horní části do "U" profilu a pomocí upevňovacích prvků budou kotveny ke stávající stropní a stěnové konstrukci.Panely budou pospojovány vzájemným nasunutím a vodivě propojené na uzemnění objektu.Rozvody médií budou vedeny dle potřeby za panelem.Panely budou vytaženy 100 mm nad dobíhající podhled.Všechny spáry budou zatmeleny tmelem,jehož odstín odpovídá odstínu příček.Barevnost pohledové strany RAL 9010 (bílá) / zadní strany pozink.</t>
    </r>
  </si>
  <si>
    <r>
      <t>m</t>
    </r>
    <r>
      <rPr>
        <vertAlign val="superscript"/>
        <sz val="10"/>
        <rFont val="Arial CE"/>
        <charset val="238"/>
      </rPr>
      <t>2</t>
    </r>
  </si>
  <si>
    <t>Skládaný minerální strop</t>
  </si>
  <si>
    <t>Přívodní část :</t>
  </si>
  <si>
    <t xml:space="preserve"> - komora kapsového filtru F5</t>
  </si>
  <si>
    <t xml:space="preserve"> - multifunkční komora osazená žaluziovou klapkou</t>
  </si>
  <si>
    <r>
      <t xml:space="preserve">   V = 4 000 m</t>
    </r>
    <r>
      <rPr>
        <vertAlign val="superscript"/>
        <sz val="10"/>
        <rFont val="Amherst"/>
        <charset val="238"/>
      </rPr>
      <t>3</t>
    </r>
    <r>
      <rPr>
        <sz val="10"/>
        <rFont val="Amherst"/>
        <charset val="238"/>
      </rPr>
      <t xml:space="preserve">/hod, Δp </t>
    </r>
    <r>
      <rPr>
        <vertAlign val="subscript"/>
        <sz val="10"/>
        <rFont val="Amherst"/>
        <charset val="238"/>
      </rPr>
      <t>exter.</t>
    </r>
    <r>
      <rPr>
        <sz val="10"/>
        <rFont val="Amherst"/>
        <charset val="238"/>
      </rPr>
      <t xml:space="preserve"> = 850 Pa</t>
    </r>
  </si>
  <si>
    <r>
      <t xml:space="preserve">   N</t>
    </r>
    <r>
      <rPr>
        <vertAlign val="subscript"/>
        <sz val="10"/>
        <rFont val="Amherst"/>
        <charset val="238"/>
      </rPr>
      <t>i</t>
    </r>
    <r>
      <rPr>
        <sz val="10"/>
        <rFont val="Amherst"/>
        <charset val="238"/>
      </rPr>
      <t xml:space="preserve"> = 3,90 kW, I = 6,20 A, 3x400 V / 50 Hz, </t>
    </r>
  </si>
  <si>
    <t xml:space="preserve"> - komora chladiče - přímý výparník vč. eliminátoru kapek </t>
  </si>
  <si>
    <r>
      <t xml:space="preserve">    Q</t>
    </r>
    <r>
      <rPr>
        <vertAlign val="subscript"/>
        <sz val="10"/>
        <rFont val="Amherst"/>
        <charset val="238"/>
      </rPr>
      <t>CH</t>
    </r>
    <r>
      <rPr>
        <sz val="10"/>
        <rFont val="Amherst"/>
        <charset val="238"/>
      </rPr>
      <t xml:space="preserve"> = 11,00 kW, R410A</t>
    </r>
  </si>
  <si>
    <r>
      <t xml:space="preserve">    Q</t>
    </r>
    <r>
      <rPr>
        <vertAlign val="subscript"/>
        <sz val="10"/>
        <rFont val="Amherst"/>
        <charset val="238"/>
      </rPr>
      <t>T</t>
    </r>
    <r>
      <rPr>
        <sz val="10"/>
        <rFont val="Amherst"/>
        <charset val="238"/>
      </rPr>
      <t xml:space="preserve"> = 9,00 kW</t>
    </r>
  </si>
  <si>
    <t xml:space="preserve"> - čelní stěna osazena žaluziovou klapkou a připojovacím rámem</t>
  </si>
  <si>
    <t xml:space="preserve"> - čelní stěna osazena připojovací přírubou na potrubí a pružnou vložkou</t>
  </si>
  <si>
    <r>
      <t xml:space="preserve">   V = 3 600 m</t>
    </r>
    <r>
      <rPr>
        <vertAlign val="superscript"/>
        <sz val="10"/>
        <rFont val="Amherst"/>
        <charset val="238"/>
      </rPr>
      <t>3</t>
    </r>
    <r>
      <rPr>
        <sz val="10"/>
        <rFont val="Amherst"/>
        <charset val="238"/>
      </rPr>
      <t xml:space="preserve">/hod, Δp </t>
    </r>
    <r>
      <rPr>
        <vertAlign val="subscript"/>
        <sz val="10"/>
        <rFont val="Amherst"/>
        <charset val="238"/>
      </rPr>
      <t>exter.</t>
    </r>
    <r>
      <rPr>
        <sz val="10"/>
        <rFont val="Amherst"/>
        <charset val="238"/>
      </rPr>
      <t xml:space="preserve"> = 350 Pa</t>
    </r>
  </si>
  <si>
    <r>
      <t xml:space="preserve">   N</t>
    </r>
    <r>
      <rPr>
        <vertAlign val="subscript"/>
        <sz val="10"/>
        <rFont val="Amherst"/>
        <charset val="238"/>
      </rPr>
      <t>i</t>
    </r>
    <r>
      <rPr>
        <sz val="10"/>
        <rFont val="Amherst"/>
        <charset val="238"/>
      </rPr>
      <t xml:space="preserve"> = 2,40 kW, I = 3,90 A, 3x400 V / 50 Hz, </t>
    </r>
  </si>
  <si>
    <t>Sestavná přívodní a odvodní jednotka ve venkovním provedení v sestavě</t>
  </si>
  <si>
    <r>
      <t xml:space="preserve">   N</t>
    </r>
    <r>
      <rPr>
        <vertAlign val="subscript"/>
        <sz val="10"/>
        <rFont val="Amherst"/>
        <charset val="238"/>
      </rPr>
      <t>i</t>
    </r>
    <r>
      <rPr>
        <sz val="10"/>
        <rFont val="Amherst"/>
        <charset val="238"/>
      </rPr>
      <t xml:space="preserve"> = 3,10 kW, I = 13,40 A, 1x230 V / 50 Hz, </t>
    </r>
  </si>
  <si>
    <r>
      <t xml:space="preserve">    Q</t>
    </r>
    <r>
      <rPr>
        <vertAlign val="subscript"/>
        <sz val="10"/>
        <rFont val="Amherst"/>
        <charset val="238"/>
      </rPr>
      <t>CH,max</t>
    </r>
    <r>
      <rPr>
        <sz val="10"/>
        <rFont val="Amherst"/>
        <charset val="238"/>
      </rPr>
      <t xml:space="preserve"> = 11,00 kW, Q</t>
    </r>
    <r>
      <rPr>
        <vertAlign val="subscript"/>
        <sz val="10"/>
        <rFont val="Amherst"/>
        <charset val="238"/>
      </rPr>
      <t>T,max</t>
    </r>
    <r>
      <rPr>
        <sz val="10"/>
        <rFont val="Amherst"/>
        <charset val="238"/>
      </rPr>
      <t xml:space="preserve"> = 12,10 kW, R410A</t>
    </r>
  </si>
  <si>
    <r>
      <t xml:space="preserve">Regulátor konstantního průtoku se servem  </t>
    </r>
    <r>
      <rPr>
        <b/>
        <sz val="10"/>
        <rFont val="Amherst"/>
        <charset val="238"/>
      </rPr>
      <t>TVT - Easy / 400 x 300</t>
    </r>
  </si>
  <si>
    <r>
      <t xml:space="preserve">Regulátor variabilního průtoku se servem </t>
    </r>
    <r>
      <rPr>
        <b/>
        <sz val="10"/>
        <rFont val="Amherst"/>
        <charset val="238"/>
      </rPr>
      <t>TVR - Easy / 250 /D2</t>
    </r>
  </si>
  <si>
    <r>
      <t xml:space="preserve">Regulátor variabilního průtoku se servem </t>
    </r>
    <r>
      <rPr>
        <b/>
        <sz val="10"/>
        <rFont val="Amherst"/>
        <charset val="238"/>
      </rPr>
      <t>TVR - Easy / 200 /D2</t>
    </r>
  </si>
  <si>
    <r>
      <t xml:space="preserve">Regulátor variabilního průtoku se servem </t>
    </r>
    <r>
      <rPr>
        <b/>
        <sz val="10"/>
        <rFont val="Amherst"/>
        <charset val="238"/>
      </rPr>
      <t>TVR - Easy / 160 /D2</t>
    </r>
  </si>
  <si>
    <r>
      <t xml:space="preserve">Regulátor variabilního průtoku se servem </t>
    </r>
    <r>
      <rPr>
        <b/>
        <sz val="10"/>
        <rFont val="Amherst"/>
        <charset val="238"/>
      </rPr>
      <t>TVR - Easy / 125 /D2</t>
    </r>
  </si>
  <si>
    <r>
      <t xml:space="preserve">   V</t>
    </r>
    <r>
      <rPr>
        <vertAlign val="subscript"/>
        <sz val="10"/>
        <rFont val="Amhest"/>
        <charset val="238"/>
      </rPr>
      <t>max</t>
    </r>
    <r>
      <rPr>
        <sz val="10"/>
        <rFont val="Amhest"/>
        <charset val="238"/>
      </rPr>
      <t xml:space="preserve"> = 2 200 m</t>
    </r>
    <r>
      <rPr>
        <vertAlign val="superscript"/>
        <sz val="10"/>
        <rFont val="Amhest"/>
        <charset val="238"/>
      </rPr>
      <t>3</t>
    </r>
    <r>
      <rPr>
        <sz val="10"/>
        <rFont val="Amhest"/>
        <charset val="238"/>
      </rPr>
      <t>/h ,  V</t>
    </r>
    <r>
      <rPr>
        <vertAlign val="subscript"/>
        <sz val="10"/>
        <rFont val="Amhest"/>
        <charset val="238"/>
      </rPr>
      <t>min</t>
    </r>
    <r>
      <rPr>
        <sz val="10"/>
        <rFont val="Amhest"/>
        <charset val="238"/>
      </rPr>
      <t xml:space="preserve"> = 1 100 m</t>
    </r>
    <r>
      <rPr>
        <vertAlign val="superscript"/>
        <sz val="10"/>
        <rFont val="Amhest"/>
        <charset val="238"/>
      </rPr>
      <t>3</t>
    </r>
    <r>
      <rPr>
        <sz val="10"/>
        <rFont val="Amhest"/>
        <charset val="238"/>
      </rPr>
      <t>/h</t>
    </r>
  </si>
  <si>
    <r>
      <t xml:space="preserve">   V</t>
    </r>
    <r>
      <rPr>
        <vertAlign val="subscript"/>
        <sz val="10"/>
        <rFont val="Amherst"/>
        <charset val="238"/>
      </rPr>
      <t>max</t>
    </r>
    <r>
      <rPr>
        <sz val="10"/>
        <rFont val="Amherst"/>
        <charset val="238"/>
      </rPr>
      <t xml:space="preserve"> = 1 040 m</t>
    </r>
    <r>
      <rPr>
        <vertAlign val="superscript"/>
        <sz val="10"/>
        <rFont val="Amherst"/>
        <charset val="238"/>
      </rPr>
      <t>3</t>
    </r>
    <r>
      <rPr>
        <sz val="10"/>
        <rFont val="Amherst"/>
        <charset val="238"/>
      </rPr>
      <t>/h ,  V</t>
    </r>
    <r>
      <rPr>
        <vertAlign val="subscript"/>
        <sz val="10"/>
        <rFont val="Amherst"/>
        <charset val="238"/>
      </rPr>
      <t>min</t>
    </r>
    <r>
      <rPr>
        <sz val="10"/>
        <rFont val="Amherst"/>
        <charset val="238"/>
      </rPr>
      <t xml:space="preserve"> = 520 m</t>
    </r>
    <r>
      <rPr>
        <vertAlign val="superscript"/>
        <sz val="10"/>
        <rFont val="Amherst"/>
        <charset val="238"/>
      </rPr>
      <t>3</t>
    </r>
    <r>
      <rPr>
        <sz val="10"/>
        <rFont val="Amherst"/>
        <charset val="238"/>
      </rPr>
      <t>/h</t>
    </r>
  </si>
  <si>
    <r>
      <t xml:space="preserve">   V</t>
    </r>
    <r>
      <rPr>
        <vertAlign val="subscript"/>
        <sz val="10"/>
        <rFont val="Amherst"/>
        <charset val="238"/>
      </rPr>
      <t>max</t>
    </r>
    <r>
      <rPr>
        <sz val="10"/>
        <rFont val="Amherst"/>
        <charset val="238"/>
      </rPr>
      <t xml:space="preserve"> = 400 m</t>
    </r>
    <r>
      <rPr>
        <vertAlign val="superscript"/>
        <sz val="10"/>
        <rFont val="Amherst"/>
        <charset val="238"/>
      </rPr>
      <t>3</t>
    </r>
    <r>
      <rPr>
        <sz val="10"/>
        <rFont val="Amherst"/>
        <charset val="238"/>
      </rPr>
      <t>/h ,  V</t>
    </r>
    <r>
      <rPr>
        <vertAlign val="subscript"/>
        <sz val="10"/>
        <rFont val="Amherst"/>
        <charset val="238"/>
      </rPr>
      <t>min</t>
    </r>
    <r>
      <rPr>
        <sz val="10"/>
        <rFont val="Amherst"/>
        <charset val="238"/>
      </rPr>
      <t xml:space="preserve"> = 200 m</t>
    </r>
    <r>
      <rPr>
        <vertAlign val="superscript"/>
        <sz val="10"/>
        <rFont val="Amherst"/>
        <charset val="238"/>
      </rPr>
      <t>3</t>
    </r>
    <r>
      <rPr>
        <sz val="10"/>
        <rFont val="Amherst"/>
        <charset val="238"/>
      </rPr>
      <t>/h</t>
    </r>
  </si>
  <si>
    <r>
      <t xml:space="preserve">   V</t>
    </r>
    <r>
      <rPr>
        <vertAlign val="subscript"/>
        <sz val="10"/>
        <rFont val="Amherst"/>
        <charset val="238"/>
      </rPr>
      <t>max</t>
    </r>
    <r>
      <rPr>
        <sz val="10"/>
        <rFont val="Amherst"/>
        <charset val="238"/>
      </rPr>
      <t xml:space="preserve"> = 200 m</t>
    </r>
    <r>
      <rPr>
        <vertAlign val="superscript"/>
        <sz val="10"/>
        <rFont val="Amherst"/>
        <charset val="238"/>
      </rPr>
      <t>3</t>
    </r>
    <r>
      <rPr>
        <sz val="10"/>
        <rFont val="Amherst"/>
        <charset val="238"/>
      </rPr>
      <t>/h ,  V</t>
    </r>
    <r>
      <rPr>
        <vertAlign val="subscript"/>
        <sz val="10"/>
        <rFont val="Amherst"/>
        <charset val="238"/>
      </rPr>
      <t>min</t>
    </r>
    <r>
      <rPr>
        <sz val="10"/>
        <rFont val="Amherst"/>
        <charset val="238"/>
      </rPr>
      <t xml:space="preserve"> = 100 m</t>
    </r>
    <r>
      <rPr>
        <vertAlign val="superscript"/>
        <sz val="10"/>
        <rFont val="Amherst"/>
        <charset val="238"/>
      </rPr>
      <t>3</t>
    </r>
    <r>
      <rPr>
        <sz val="10"/>
        <rFont val="Amherst"/>
        <charset val="238"/>
      </rPr>
      <t>/h</t>
    </r>
  </si>
  <si>
    <r>
      <t xml:space="preserve">   V</t>
    </r>
    <r>
      <rPr>
        <vertAlign val="subscript"/>
        <sz val="10"/>
        <rFont val="Amherst"/>
        <charset val="238"/>
      </rPr>
      <t>max</t>
    </r>
    <r>
      <rPr>
        <sz val="10"/>
        <rFont val="Amherst"/>
        <charset val="238"/>
      </rPr>
      <t xml:space="preserve"> = 160 m</t>
    </r>
    <r>
      <rPr>
        <vertAlign val="superscript"/>
        <sz val="10"/>
        <rFont val="Amherst"/>
        <charset val="238"/>
      </rPr>
      <t>3</t>
    </r>
    <r>
      <rPr>
        <sz val="10"/>
        <rFont val="Amherst"/>
        <charset val="238"/>
      </rPr>
      <t>/h ,  V</t>
    </r>
    <r>
      <rPr>
        <vertAlign val="subscript"/>
        <sz val="10"/>
        <rFont val="Amherst"/>
        <charset val="238"/>
      </rPr>
      <t>min</t>
    </r>
    <r>
      <rPr>
        <sz val="10"/>
        <rFont val="Amherst"/>
        <charset val="238"/>
      </rPr>
      <t xml:space="preserve"> = 80 m</t>
    </r>
    <r>
      <rPr>
        <vertAlign val="superscript"/>
        <sz val="10"/>
        <rFont val="Amherst"/>
        <charset val="238"/>
      </rPr>
      <t>3</t>
    </r>
    <r>
      <rPr>
        <sz val="10"/>
        <rFont val="Amherst"/>
        <charset val="238"/>
      </rPr>
      <t>/h</t>
    </r>
  </si>
  <si>
    <r>
      <t xml:space="preserve">Čistý  nástavec </t>
    </r>
    <r>
      <rPr>
        <b/>
        <sz val="10"/>
        <rFont val="Amherst"/>
        <charset val="238"/>
      </rPr>
      <t>CGF-V 0 / 318 / K</t>
    </r>
  </si>
  <si>
    <r>
      <t xml:space="preserve">Vyústka </t>
    </r>
    <r>
      <rPr>
        <b/>
        <sz val="10"/>
        <rFont val="Amherst"/>
        <charset val="238"/>
      </rPr>
      <t>C 587 S</t>
    </r>
  </si>
  <si>
    <r>
      <t xml:space="preserve">Filtrační vložka </t>
    </r>
    <r>
      <rPr>
        <b/>
        <sz val="10"/>
        <rFont val="Amherst"/>
        <charset val="238"/>
      </rPr>
      <t>ABSOFIL (H14) 575/575/78 - 540 PU</t>
    </r>
  </si>
  <si>
    <r>
      <t xml:space="preserve">Kazeta </t>
    </r>
    <r>
      <rPr>
        <b/>
        <sz val="10"/>
        <rFont val="Amherst"/>
        <charset val="238"/>
      </rPr>
      <t>LS 625/625</t>
    </r>
    <r>
      <rPr>
        <sz val="10"/>
        <rFont val="Amherst"/>
        <charset val="238"/>
      </rPr>
      <t xml:space="preserve"> s otvorem 589/589</t>
    </r>
  </si>
  <si>
    <r>
      <t xml:space="preserve">Vyústka </t>
    </r>
    <r>
      <rPr>
        <b/>
        <sz val="10"/>
        <rFont val="Amherst"/>
        <charset val="238"/>
      </rPr>
      <t>C 470 S</t>
    </r>
  </si>
  <si>
    <r>
      <t xml:space="preserve">Kazeta </t>
    </r>
    <r>
      <rPr>
        <b/>
        <sz val="10"/>
        <rFont val="Amherst"/>
        <charset val="238"/>
      </rPr>
      <t>LS 625/625</t>
    </r>
    <r>
      <rPr>
        <sz val="10"/>
        <rFont val="Amherst"/>
        <charset val="238"/>
      </rPr>
      <t xml:space="preserve"> s otvorem 472/472</t>
    </r>
  </si>
  <si>
    <r>
      <t xml:space="preserve">Vyústka </t>
    </r>
    <r>
      <rPr>
        <b/>
        <sz val="10"/>
        <rFont val="Amherst"/>
        <charset val="238"/>
      </rPr>
      <t>C 318 S</t>
    </r>
  </si>
  <si>
    <r>
      <t xml:space="preserve">Kazeta </t>
    </r>
    <r>
      <rPr>
        <b/>
        <sz val="10"/>
        <rFont val="Amherst"/>
        <charset val="238"/>
      </rPr>
      <t>LS 625/625</t>
    </r>
    <r>
      <rPr>
        <sz val="10"/>
        <rFont val="Amherst"/>
        <charset val="238"/>
      </rPr>
      <t xml:space="preserve"> s otvorem 320/320</t>
    </r>
  </si>
  <si>
    <r>
      <t xml:space="preserve">Filtrační vložka </t>
    </r>
    <r>
      <rPr>
        <b/>
        <sz val="10"/>
        <rFont val="Amherst"/>
        <charset val="238"/>
      </rPr>
      <t>ABSOFIL (H14) 305/305/78 - 150 PU</t>
    </r>
  </si>
  <si>
    <r>
      <t xml:space="preserve">Filtrační vložka </t>
    </r>
    <r>
      <rPr>
        <b/>
        <sz val="10"/>
        <rFont val="Amherst"/>
        <charset val="238"/>
      </rPr>
      <t>ABSOFIL (H14) 305/305/78 - 50 PU</t>
    </r>
  </si>
  <si>
    <r>
      <t xml:space="preserve">Filtrační vložka </t>
    </r>
    <r>
      <rPr>
        <b/>
        <sz val="10"/>
        <rFont val="Amherst"/>
        <charset val="238"/>
      </rPr>
      <t>ABSOFIL (H14) 457/457/78 - 220 PU</t>
    </r>
  </si>
  <si>
    <r>
      <t xml:space="preserve">Vyústka </t>
    </r>
    <r>
      <rPr>
        <b/>
        <sz val="10"/>
        <rFont val="Amherst"/>
        <charset val="238"/>
      </rPr>
      <t>NOVA - A - 1 - 4 - 325x125 - RS1 - UR - H - RAL9010</t>
    </r>
  </si>
  <si>
    <r>
      <t xml:space="preserve">Odvodní plastový talířový ventil </t>
    </r>
    <r>
      <rPr>
        <b/>
        <sz val="10"/>
        <rFont val="Amherst"/>
        <charset val="238"/>
      </rPr>
      <t>Balance-E 200</t>
    </r>
    <r>
      <rPr>
        <sz val="10"/>
        <rFont val="Amherst"/>
        <charset val="238"/>
      </rPr>
      <t xml:space="preserve"> vč. </t>
    </r>
    <r>
      <rPr>
        <b/>
        <sz val="10"/>
        <rFont val="Amherst"/>
        <charset val="238"/>
      </rPr>
      <t>RFU 200</t>
    </r>
  </si>
  <si>
    <t>Regulační klapka 160 x 160</t>
  </si>
  <si>
    <r>
      <t xml:space="preserve">Ohebná hadice Sonoflex </t>
    </r>
    <r>
      <rPr>
        <sz val="10"/>
        <rFont val="Calibri"/>
        <family val="2"/>
        <charset val="238"/>
      </rPr>
      <t>Ø</t>
    </r>
    <r>
      <rPr>
        <sz val="10"/>
        <rFont val="Amherst"/>
        <charset val="238"/>
      </rPr>
      <t>160</t>
    </r>
  </si>
  <si>
    <r>
      <t xml:space="preserve">Ohebná hadice Sonoflex </t>
    </r>
    <r>
      <rPr>
        <sz val="10"/>
        <rFont val="Calibri"/>
        <family val="2"/>
        <charset val="238"/>
      </rPr>
      <t>Ø</t>
    </r>
    <r>
      <rPr>
        <sz val="10"/>
        <rFont val="Amherst"/>
        <charset val="238"/>
      </rPr>
      <t>250</t>
    </r>
  </si>
  <si>
    <r>
      <t xml:space="preserve">Ohebná hadice Sonoflex </t>
    </r>
    <r>
      <rPr>
        <sz val="10"/>
        <rFont val="Calibri"/>
        <family val="2"/>
        <charset val="238"/>
      </rPr>
      <t>Ø</t>
    </r>
    <r>
      <rPr>
        <sz val="10"/>
        <rFont val="Amherst"/>
        <charset val="238"/>
      </rPr>
      <t>200</t>
    </r>
  </si>
  <si>
    <r>
      <t xml:space="preserve">Kulisový tlumič hluku </t>
    </r>
    <r>
      <rPr>
        <b/>
        <sz val="10"/>
        <rFont val="Amherst"/>
        <charset val="238"/>
      </rPr>
      <t>KTH 630 x 500 / 1 000</t>
    </r>
  </si>
  <si>
    <r>
      <t xml:space="preserve">   se </t>
    </r>
    <r>
      <rPr>
        <b/>
        <sz val="10"/>
        <rFont val="Amherst"/>
        <charset val="238"/>
      </rPr>
      <t>3 ks</t>
    </r>
    <r>
      <rPr>
        <sz val="10"/>
        <rFont val="Amherst"/>
        <charset val="238"/>
      </rPr>
      <t xml:space="preserve"> kulis tlumiče hluku </t>
    </r>
    <r>
      <rPr>
        <b/>
        <sz val="10"/>
        <rFont val="Amherst"/>
        <charset val="238"/>
      </rPr>
      <t xml:space="preserve">KU - 100 x 500 / 1 000 </t>
    </r>
  </si>
  <si>
    <r>
      <t xml:space="preserve">Kulisový tlumič hluku </t>
    </r>
    <r>
      <rPr>
        <b/>
        <sz val="10"/>
        <rFont val="Amherst"/>
        <charset val="238"/>
      </rPr>
      <t>KTH 560 x 800 / 1 000</t>
    </r>
  </si>
  <si>
    <r>
      <t xml:space="preserve">   se </t>
    </r>
    <r>
      <rPr>
        <b/>
        <sz val="10"/>
        <rFont val="Amherst"/>
        <charset val="238"/>
      </rPr>
      <t>3 ks</t>
    </r>
    <r>
      <rPr>
        <sz val="10"/>
        <rFont val="Amherst"/>
        <charset val="238"/>
      </rPr>
      <t xml:space="preserve"> kulis tlumiče hluku </t>
    </r>
    <r>
      <rPr>
        <b/>
        <sz val="10"/>
        <rFont val="Amherst"/>
        <charset val="238"/>
      </rPr>
      <t xml:space="preserve">KU - 100 x 800 / 1 000 </t>
    </r>
  </si>
  <si>
    <r>
      <t xml:space="preserve">Vyústka </t>
    </r>
    <r>
      <rPr>
        <b/>
        <sz val="10"/>
        <rFont val="Amherst"/>
        <charset val="238"/>
      </rPr>
      <t>NOVA - A - 1 - 4 - 500x400 - RS1 - UR - H - RAL9010</t>
    </r>
  </si>
  <si>
    <r>
      <t xml:space="preserve">Vyústka </t>
    </r>
    <r>
      <rPr>
        <b/>
        <sz val="10"/>
        <rFont val="Amherst"/>
        <charset val="238"/>
      </rPr>
      <t>NOVA - A - 1 - 4 - 1000x200 - RS1 - UR - H - RAL9010</t>
    </r>
  </si>
  <si>
    <r>
      <t xml:space="preserve">Vyústka </t>
    </r>
    <r>
      <rPr>
        <b/>
        <sz val="10"/>
        <rFont val="Amherst"/>
        <charset val="238"/>
      </rPr>
      <t>NOVA - A - 1 - 4 - 500x150 - RS1 - UR - H - RAL9010</t>
    </r>
  </si>
  <si>
    <t>Regulační klapka  ruční 315 x 180</t>
  </si>
  <si>
    <t>Regulační klapka 140 x 160</t>
  </si>
  <si>
    <t>Regulační klapka 450 x 125</t>
  </si>
  <si>
    <t>Regulační klapka D125</t>
  </si>
  <si>
    <t>Regulační klapka D280</t>
  </si>
  <si>
    <r>
      <t xml:space="preserve">Ohebná hadice Sonoflex </t>
    </r>
    <r>
      <rPr>
        <sz val="10"/>
        <rFont val="Calibri"/>
        <family val="2"/>
        <charset val="238"/>
      </rPr>
      <t>Ø</t>
    </r>
    <r>
      <rPr>
        <sz val="10"/>
        <rFont val="Amherst"/>
        <charset val="238"/>
      </rPr>
      <t>280</t>
    </r>
  </si>
  <si>
    <t>1.26</t>
  </si>
  <si>
    <t>1.27</t>
  </si>
  <si>
    <t>1.28</t>
  </si>
  <si>
    <t xml:space="preserve"> - do Ø 400</t>
  </si>
  <si>
    <t xml:space="preserve"> - do Ø 355</t>
  </si>
  <si>
    <t xml:space="preserve"> - do Ø 160</t>
  </si>
  <si>
    <t xml:space="preserve"> - do Ø 315</t>
  </si>
  <si>
    <t xml:space="preserve"> - do Ø 280</t>
  </si>
  <si>
    <t>1.29</t>
  </si>
  <si>
    <r>
      <t>Celoprosklený okenní panel 1</t>
    </r>
    <r>
      <rPr>
        <b/>
        <sz val="10"/>
        <rFont val="Arial"/>
        <family val="2"/>
        <charset val="238"/>
      </rPr>
      <t>500x1500</t>
    </r>
    <r>
      <rPr>
        <sz val="10"/>
        <rFont val="Arial"/>
        <family val="2"/>
        <charset val="238"/>
      </rPr>
      <t xml:space="preserve"> mm do čistých prostor. Systém prosklení pharma-oboustranné prosklení, tabule skla (plavené sklo tl.4 mm) v rovině s povrchem příček.Systém montáže je zhodný se systémem montáže běžných příček, tzn.vzájemným nasouváním.</t>
    </r>
  </si>
  <si>
    <t>Kovové sendvičové dveře otevíravé, jednokřídlové, 800x2000 mm, levé, plné,tl.60 mm, zárubeň do kovové příčky tl.50mm, kování klika+klika (nerez),zámek FAB,barva křídla RAL 9010 a zárubně RAL 9010.S úpravou pro oboustrannou signalizaci stavu otevření dveří.</t>
  </si>
  <si>
    <t>Kovové sendvičové dveře otevíravé, jednokřídlové, 800x2000 mm, pravé, plné,tl.60 mm, zárubeň do kovové příčky tl.50mm, kování klika+klika (nerez),zámek FAB,barva křídla RAL 9010 a zárubně RAL 9010.S úpravou pro oboustrannou signalizaci stavu otevření dveří.</t>
  </si>
  <si>
    <t>Kovové sendvičové dveře otevíravé, jednokřídlové, 900x2000 mm, levé, plné,tl.60 mm, zárubeň do kovové příčky tl.50mm, kování klika+klika (nerez),zámek FAB,barva křídla RAL 9010 a zárubně RAL 9010.S úpravou pro oboustrannou signalizaci stavu otevření dveří.</t>
  </si>
  <si>
    <r>
      <t xml:space="preserve">Celoprosklený okenní panel </t>
    </r>
    <r>
      <rPr>
        <b/>
        <sz val="10"/>
        <rFont val="Arial"/>
        <family val="2"/>
        <charset val="238"/>
      </rPr>
      <t>1200x1750</t>
    </r>
    <r>
      <rPr>
        <sz val="10"/>
        <rFont val="Arial"/>
        <family val="2"/>
        <charset val="238"/>
      </rPr>
      <t xml:space="preserve"> mm do čistých prostor. Systém prosklení pharma-oboustranné prosklení, tabule skla (plavené sklo tl.4 mm) v rovině s povrchem příček.Systém montáže je zhodný se systémem montáže běžných příček, tzn.vzájemným nasouváním.</t>
    </r>
  </si>
  <si>
    <t>Zápustné LED svítidlo, podhledové M600, optický mikroprizmatický
kryt, elektronický předřadník, 4x18,0 W, krytí IP65</t>
  </si>
  <si>
    <t>Zápustné LED trubicové svítidlo, podhledové</t>
  </si>
  <si>
    <t>2.09</t>
  </si>
  <si>
    <t>2.10</t>
  </si>
  <si>
    <t>2.11</t>
  </si>
  <si>
    <t>2.12</t>
  </si>
  <si>
    <t>2.13</t>
  </si>
  <si>
    <t>2.14</t>
  </si>
  <si>
    <t>2.15</t>
  </si>
  <si>
    <t xml:space="preserve">Zařízení  č. 1 - Klimatizace mikrobiologické laboratoře - ČP ISO 8, ISO 7 </t>
  </si>
  <si>
    <t>Venkovní kondenzační jednotka vč. komunikačního modulu</t>
  </si>
  <si>
    <t xml:space="preserve"> - Cu potrubí chladícího okruhu, izolace, chladivo R410A, pájka, mont. materiál</t>
  </si>
  <si>
    <r>
      <t xml:space="preserve">Čistý  nástavec </t>
    </r>
    <r>
      <rPr>
        <b/>
        <sz val="10"/>
        <rFont val="Amherst"/>
        <charset val="238"/>
      </rPr>
      <t xml:space="preserve">CGF-H M / 587 / K </t>
    </r>
  </si>
  <si>
    <r>
      <t xml:space="preserve">Čistý  nástavec </t>
    </r>
    <r>
      <rPr>
        <b/>
        <sz val="10"/>
        <rFont val="Amherst"/>
        <charset val="238"/>
      </rPr>
      <t xml:space="preserve">CGF-H M / 470 / K </t>
    </r>
  </si>
  <si>
    <r>
      <t xml:space="preserve">Čistý  nástavec </t>
    </r>
    <r>
      <rPr>
        <b/>
        <sz val="10"/>
        <rFont val="Amherst"/>
        <charset val="238"/>
      </rPr>
      <t>CGF-H M / 318 / K</t>
    </r>
  </si>
  <si>
    <t>Zařízení č.1 - celkem</t>
  </si>
  <si>
    <t>Tepelné izolace celkem</t>
  </si>
  <si>
    <t>Dopravné</t>
  </si>
  <si>
    <t>Přesun zařízení</t>
  </si>
  <si>
    <t>Přesun potrubí</t>
  </si>
  <si>
    <t>Komplexní zkoušky</t>
  </si>
  <si>
    <t>Kompletační činnost</t>
  </si>
  <si>
    <t>Vedlejší rozpočtové náklady</t>
  </si>
  <si>
    <t>Součet</t>
  </si>
  <si>
    <t>CELKEM bez DPH</t>
  </si>
  <si>
    <t>DPH</t>
  </si>
  <si>
    <t>CELKEM vč. DPH</t>
  </si>
  <si>
    <r>
      <t>m</t>
    </r>
    <r>
      <rPr>
        <vertAlign val="superscript"/>
        <sz val="10"/>
        <rFont val="Amherst"/>
        <charset val="238"/>
      </rPr>
      <t>2</t>
    </r>
  </si>
  <si>
    <r>
      <t>m</t>
    </r>
    <r>
      <rPr>
        <vertAlign val="superscript"/>
        <sz val="10"/>
        <rFont val="Amherst"/>
        <charset val="238"/>
      </rPr>
      <t>3</t>
    </r>
    <r>
      <rPr>
        <sz val="10"/>
        <rFont val="Arial"/>
        <family val="2"/>
        <charset val="238"/>
      </rPr>
      <t/>
    </r>
  </si>
  <si>
    <t>,- Kč</t>
  </si>
  <si>
    <t>2.16</t>
  </si>
  <si>
    <t>Aktivní prokládací kabina o vnitřním rozměru 500 x 500 x 500, s prosklenými dvířky proti sobě.</t>
  </si>
  <si>
    <t>Vestavba ČP</t>
  </si>
  <si>
    <t>2.17</t>
  </si>
  <si>
    <t xml:space="preserve">Pomocné OK, montážní mat. </t>
  </si>
  <si>
    <t>Vestavba ČP - celkem</t>
  </si>
  <si>
    <t>Pružná vložka 450 x 125</t>
  </si>
  <si>
    <t>1.30</t>
  </si>
  <si>
    <r>
      <t xml:space="preserve">Ohebná hadice Sonoflex </t>
    </r>
    <r>
      <rPr>
        <sz val="10"/>
        <rFont val="Calibri"/>
        <family val="2"/>
        <charset val="238"/>
      </rPr>
      <t>Ø</t>
    </r>
    <r>
      <rPr>
        <sz val="10"/>
        <rFont val="Amherst"/>
        <charset val="238"/>
      </rPr>
      <t>125</t>
    </r>
  </si>
  <si>
    <t>1.31</t>
  </si>
  <si>
    <t>Ocelová nosná pozink. konstrukce pod jednotky vč. zábradlí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</si>
</sst>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Kč&quot;_-;\-* #,##0\ &quot;Kč&quot;_-;_-* &quot;-&quot;\ &quot;Kč&quot;_-;_-@_-"/>
    <numFmt numFmtId="164" formatCode="#,##0.0"/>
    <numFmt numFmtId="165" formatCode="0.0"/>
  </numFmts>
  <fonts count="28">
    <font>
      <sz val="10"/>
      <name val="Arial CE"/>
    </font>
    <font>
      <sz val="10"/>
      <name val="Arial CE"/>
      <family val="2"/>
      <charset val="238"/>
    </font>
    <font>
      <sz val="10"/>
      <name val="Arial"/>
      <family val="2"/>
      <charset val="238"/>
    </font>
    <font>
      <b/>
      <sz val="9"/>
      <name val="Amherst"/>
      <charset val="238"/>
    </font>
    <font>
      <sz val="9"/>
      <name val="Amherst"/>
      <charset val="238"/>
    </font>
    <font>
      <b/>
      <u/>
      <sz val="9"/>
      <name val="Amherst"/>
      <charset val="238"/>
    </font>
    <font>
      <i/>
      <sz val="9"/>
      <color indexed="12"/>
      <name val="Amherst"/>
      <charset val="238"/>
    </font>
    <font>
      <b/>
      <i/>
      <sz val="9"/>
      <name val="Amherst"/>
      <charset val="238"/>
    </font>
    <font>
      <b/>
      <sz val="10"/>
      <name val="Amherst"/>
      <charset val="238"/>
    </font>
    <font>
      <b/>
      <sz val="14"/>
      <name val="Amherst"/>
      <charset val="238"/>
    </font>
    <font>
      <sz val="14"/>
      <name val="Amherst"/>
      <charset val="238"/>
    </font>
    <font>
      <sz val="9"/>
      <name val="Calibri"/>
      <family val="2"/>
      <charset val="238"/>
    </font>
    <font>
      <b/>
      <sz val="10"/>
      <name val="Arial"/>
      <family val="2"/>
      <charset val="238"/>
    </font>
    <font>
      <vertAlign val="superscript"/>
      <sz val="10"/>
      <name val="Arial CE"/>
      <charset val="238"/>
    </font>
    <font>
      <b/>
      <u/>
      <sz val="11"/>
      <name val="Amherst"/>
      <charset val="238"/>
    </font>
    <font>
      <sz val="10"/>
      <name val="Amherst"/>
      <charset val="238"/>
    </font>
    <font>
      <i/>
      <sz val="10"/>
      <name val="Amherst"/>
      <charset val="238"/>
    </font>
    <font>
      <vertAlign val="superscript"/>
      <sz val="10"/>
      <name val="Amherst"/>
      <charset val="238"/>
    </font>
    <font>
      <vertAlign val="subscript"/>
      <sz val="10"/>
      <name val="Amherst"/>
      <charset val="238"/>
    </font>
    <font>
      <sz val="10"/>
      <name val="Amhest"/>
      <charset val="238"/>
    </font>
    <font>
      <vertAlign val="subscript"/>
      <sz val="10"/>
      <name val="Amhest"/>
      <charset val="238"/>
    </font>
    <font>
      <vertAlign val="superscript"/>
      <sz val="10"/>
      <name val="Amhest"/>
      <charset val="238"/>
    </font>
    <font>
      <sz val="10"/>
      <name val="Calibri"/>
      <family val="2"/>
      <charset val="238"/>
    </font>
    <font>
      <b/>
      <sz val="12"/>
      <name val="Amherst"/>
      <charset val="238"/>
    </font>
    <font>
      <sz val="12"/>
      <name val="Amherst"/>
      <charset val="238"/>
    </font>
    <font>
      <b/>
      <u/>
      <sz val="10"/>
      <name val="Amherst"/>
      <charset val="238"/>
    </font>
    <font>
      <b/>
      <i/>
      <sz val="10"/>
      <name val="Amherst"/>
      <charset val="238"/>
    </font>
    <font>
      <sz val="12"/>
      <name val="Arial CE"/>
    </font>
  </fonts>
  <fills count="4">
    <fill>
      <patternFill patternType="none"/>
    </fill>
    <fill>
      <patternFill patternType="gray125"/>
    </fill>
    <fill>
      <patternFill patternType="solid">
        <fgColor indexed="22"/>
        <bgColor indexed="64"/>
      </patternFill>
    </fill>
    <fill>
      <patternFill patternType="solid">
        <fgColor rgb="FFCCECFF"/>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07">
    <xf numFmtId="0" fontId="0" fillId="0" borderId="0" xfId="0"/>
    <xf numFmtId="49" fontId="3" fillId="2" borderId="1" xfId="0" applyNumberFormat="1" applyFont="1" applyFill="1" applyBorder="1" applyAlignment="1">
      <alignment horizontal="center"/>
    </xf>
    <xf numFmtId="0" fontId="3" fillId="2" borderId="1" xfId="0" applyFont="1" applyFill="1" applyBorder="1" applyAlignment="1">
      <alignment horizontal="center"/>
    </xf>
    <xf numFmtId="3" fontId="3" fillId="2" borderId="2" xfId="0" applyNumberFormat="1" applyFont="1" applyFill="1" applyBorder="1"/>
    <xf numFmtId="3" fontId="3" fillId="2" borderId="3" xfId="0" applyNumberFormat="1" applyFont="1" applyFill="1" applyBorder="1" applyAlignment="1">
      <alignment horizontal="center"/>
    </xf>
    <xf numFmtId="0" fontId="3" fillId="2" borderId="4" xfId="0" applyFont="1" applyFill="1" applyBorder="1"/>
    <xf numFmtId="0" fontId="3" fillId="2" borderId="2" xfId="0" quotePrefix="1" applyFont="1" applyFill="1" applyBorder="1" applyAlignment="1">
      <alignment horizontal="left"/>
    </xf>
    <xf numFmtId="0" fontId="4" fillId="0" borderId="0" xfId="0" applyFont="1"/>
    <xf numFmtId="49" fontId="3" fillId="2" borderId="5" xfId="0" applyNumberFormat="1" applyFont="1" applyFill="1" applyBorder="1" applyAlignment="1">
      <alignment horizontal="center"/>
    </xf>
    <xf numFmtId="0" fontId="3" fillId="2" borderId="6" xfId="0" applyFont="1" applyFill="1" applyBorder="1"/>
    <xf numFmtId="0" fontId="3" fillId="2" borderId="5" xfId="0" applyFont="1" applyFill="1" applyBorder="1" applyAlignment="1">
      <alignment horizontal="center"/>
    </xf>
    <xf numFmtId="3" fontId="3" fillId="2" borderId="5" xfId="0" applyNumberFormat="1" applyFont="1" applyFill="1" applyBorder="1" applyAlignment="1">
      <alignment horizontal="center"/>
    </xf>
    <xf numFmtId="3" fontId="3" fillId="2" borderId="7" xfId="0" applyNumberFormat="1" applyFont="1" applyFill="1" applyBorder="1" applyAlignment="1">
      <alignment horizontal="center"/>
    </xf>
    <xf numFmtId="0" fontId="3" fillId="2" borderId="7" xfId="0" applyFont="1" applyFill="1" applyBorder="1" applyAlignment="1">
      <alignment horizontal="center"/>
    </xf>
    <xf numFmtId="49" fontId="4" fillId="0" borderId="0" xfId="0" applyNumberFormat="1" applyFont="1" applyAlignment="1">
      <alignment horizontal="right"/>
    </xf>
    <xf numFmtId="0" fontId="4" fillId="0" borderId="0" xfId="0" applyFont="1" applyAlignment="1">
      <alignment horizontal="center"/>
    </xf>
    <xf numFmtId="3" fontId="4" fillId="0" borderId="0" xfId="0" applyNumberFormat="1" applyFont="1"/>
    <xf numFmtId="164" fontId="4" fillId="0" borderId="0" xfId="0" applyNumberFormat="1" applyFont="1"/>
    <xf numFmtId="49" fontId="4" fillId="0" borderId="0" xfId="0" applyNumberFormat="1" applyFont="1"/>
    <xf numFmtId="49" fontId="4" fillId="0" borderId="0" xfId="0" quotePrefix="1" applyNumberFormat="1" applyFont="1" applyAlignment="1">
      <alignment horizontal="left"/>
    </xf>
    <xf numFmtId="0" fontId="4" fillId="0" borderId="0" xfId="0" applyFont="1" applyAlignment="1">
      <alignment horizontal="left"/>
    </xf>
    <xf numFmtId="3" fontId="4" fillId="0" borderId="0" xfId="0" applyNumberFormat="1" applyFont="1" applyAlignment="1">
      <alignment horizontal="center"/>
    </xf>
    <xf numFmtId="3" fontId="4" fillId="0" borderId="0" xfId="0" applyNumberFormat="1" applyFont="1" applyBorder="1" applyAlignment="1">
      <alignment horizontal="center"/>
    </xf>
    <xf numFmtId="49" fontId="4" fillId="0" borderId="0" xfId="0" applyNumberFormat="1" applyFont="1" applyAlignment="1">
      <alignment horizontal="left"/>
    </xf>
    <xf numFmtId="0" fontId="4" fillId="0" borderId="0" xfId="0" quotePrefix="1" applyFont="1" applyAlignment="1">
      <alignment horizontal="left"/>
    </xf>
    <xf numFmtId="0" fontId="4" fillId="0" borderId="0" xfId="0" applyFont="1" applyAlignment="1">
      <alignment vertical="top"/>
    </xf>
    <xf numFmtId="0" fontId="4" fillId="0" borderId="0" xfId="0" applyFont="1" applyAlignment="1">
      <alignment horizontal="left" vertical="top"/>
    </xf>
    <xf numFmtId="3" fontId="4" fillId="0" borderId="0" xfId="0" applyNumberFormat="1" applyFont="1" applyAlignment="1">
      <alignment horizontal="center" vertical="top"/>
    </xf>
    <xf numFmtId="3" fontId="4" fillId="0" borderId="0" xfId="0" applyNumberFormat="1" applyFont="1" applyAlignment="1">
      <alignment vertical="top"/>
    </xf>
    <xf numFmtId="164" fontId="4" fillId="0" borderId="0" xfId="0" applyNumberFormat="1" applyFont="1" applyAlignment="1">
      <alignment vertical="top"/>
    </xf>
    <xf numFmtId="49" fontId="4" fillId="0" borderId="0" xfId="0" applyNumberFormat="1" applyFont="1" applyAlignment="1">
      <alignment horizontal="right" vertical="top"/>
    </xf>
    <xf numFmtId="0" fontId="4" fillId="0" borderId="0" xfId="0" quotePrefix="1" applyFont="1" applyAlignment="1">
      <alignment horizontal="left" vertical="top"/>
    </xf>
    <xf numFmtId="0" fontId="4" fillId="0" borderId="0" xfId="0" applyFont="1" applyAlignment="1">
      <alignment horizontal="center" vertical="top"/>
    </xf>
    <xf numFmtId="49" fontId="4" fillId="0" borderId="0" xfId="0" applyNumberFormat="1" applyFont="1" applyAlignment="1">
      <alignment horizontal="left" vertical="top"/>
    </xf>
    <xf numFmtId="3" fontId="3" fillId="0" borderId="0" xfId="0" applyNumberFormat="1" applyFont="1" applyAlignment="1">
      <alignment vertical="top"/>
    </xf>
    <xf numFmtId="3" fontId="3" fillId="0" borderId="0" xfId="0" applyNumberFormat="1" applyFont="1"/>
    <xf numFmtId="0" fontId="3" fillId="0" borderId="0" xfId="0" applyFont="1" applyAlignment="1">
      <alignment horizontal="center"/>
    </xf>
    <xf numFmtId="0" fontId="3" fillId="0" borderId="0" xfId="0" applyFont="1"/>
    <xf numFmtId="0" fontId="5" fillId="0" borderId="0" xfId="0" applyFont="1" applyBorder="1"/>
    <xf numFmtId="0" fontId="4" fillId="0" borderId="0" xfId="0" applyFont="1" applyBorder="1"/>
    <xf numFmtId="0" fontId="3" fillId="0" borderId="0" xfId="0" applyFont="1" applyAlignment="1">
      <alignment horizontal="left"/>
    </xf>
    <xf numFmtId="0" fontId="3" fillId="0" borderId="0" xfId="0" applyFont="1" applyBorder="1"/>
    <xf numFmtId="164" fontId="3" fillId="0" borderId="0" xfId="0" applyNumberFormat="1" applyFont="1"/>
    <xf numFmtId="164" fontId="6" fillId="0" borderId="0" xfId="0" applyNumberFormat="1" applyFont="1" applyAlignment="1">
      <alignment horizontal="right"/>
    </xf>
    <xf numFmtId="3" fontId="7" fillId="0" borderId="0" xfId="0" applyNumberFormat="1" applyFont="1"/>
    <xf numFmtId="0" fontId="8" fillId="0" borderId="0" xfId="0" applyFont="1"/>
    <xf numFmtId="3" fontId="8" fillId="0" borderId="0" xfId="0" applyNumberFormat="1" applyFont="1"/>
    <xf numFmtId="164" fontId="8" fillId="0" borderId="0" xfId="0" applyNumberFormat="1" applyFont="1"/>
    <xf numFmtId="49" fontId="5" fillId="0" borderId="0" xfId="0" applyNumberFormat="1" applyFont="1" applyBorder="1"/>
    <xf numFmtId="49" fontId="3" fillId="0" borderId="0" xfId="0" applyNumberFormat="1" applyFont="1" applyBorder="1"/>
    <xf numFmtId="49" fontId="3" fillId="0" borderId="0" xfId="0" applyNumberFormat="1" applyFont="1"/>
    <xf numFmtId="3" fontId="3" fillId="0" borderId="0" xfId="0" applyNumberFormat="1" applyFont="1" applyAlignment="1">
      <alignment horizontal="center"/>
    </xf>
    <xf numFmtId="3" fontId="4" fillId="0" borderId="0" xfId="0" applyNumberFormat="1" applyFont="1" applyBorder="1"/>
    <xf numFmtId="164" fontId="4" fillId="0" borderId="0" xfId="0" applyNumberFormat="1" applyFont="1" applyBorder="1"/>
    <xf numFmtId="164" fontId="4" fillId="0" borderId="0" xfId="0" quotePrefix="1" applyNumberFormat="1" applyFont="1" applyAlignment="1">
      <alignment horizontal="left"/>
    </xf>
    <xf numFmtId="49" fontId="3" fillId="0" borderId="0" xfId="0" applyNumberFormat="1" applyFont="1" applyAlignment="1">
      <alignment horizontal="right"/>
    </xf>
    <xf numFmtId="3" fontId="4" fillId="0" borderId="0" xfId="0" applyNumberFormat="1" applyFont="1" applyBorder="1" applyAlignment="1">
      <alignment vertical="top"/>
    </xf>
    <xf numFmtId="164" fontId="4" fillId="0" borderId="0" xfId="0" applyNumberFormat="1" applyFont="1" applyBorder="1" applyAlignment="1">
      <alignment vertical="top"/>
    </xf>
    <xf numFmtId="3" fontId="3" fillId="0" borderId="0" xfId="0" applyNumberFormat="1" applyFont="1" applyBorder="1" applyAlignment="1">
      <alignment vertical="top"/>
    </xf>
    <xf numFmtId="3" fontId="7" fillId="0" borderId="0" xfId="0" applyNumberFormat="1" applyFont="1" applyBorder="1"/>
    <xf numFmtId="3" fontId="3" fillId="0" borderId="0" xfId="0" applyNumberFormat="1" applyFont="1" applyBorder="1"/>
    <xf numFmtId="164" fontId="3" fillId="0" borderId="0" xfId="0" applyNumberFormat="1" applyFont="1" applyBorder="1"/>
    <xf numFmtId="0" fontId="10" fillId="0" borderId="0" xfId="0" applyFont="1" applyFill="1"/>
    <xf numFmtId="3" fontId="10" fillId="0" borderId="0" xfId="0" applyNumberFormat="1" applyFont="1" applyFill="1" applyAlignment="1">
      <alignment horizontal="center"/>
    </xf>
    <xf numFmtId="3" fontId="10" fillId="0" borderId="0" xfId="0" applyNumberFormat="1" applyFont="1" applyFill="1"/>
    <xf numFmtId="49" fontId="9" fillId="0" borderId="0" xfId="0" applyNumberFormat="1" applyFont="1" applyFill="1"/>
    <xf numFmtId="0" fontId="1" fillId="0" borderId="0" xfId="0" applyFont="1" applyBorder="1"/>
    <xf numFmtId="0" fontId="1" fillId="0" borderId="0" xfId="0" applyFont="1" applyBorder="1" applyAlignment="1">
      <alignment vertical="center" wrapText="1"/>
    </xf>
    <xf numFmtId="0" fontId="2" fillId="0" borderId="0" xfId="0" applyFont="1" applyFill="1" applyBorder="1" applyAlignment="1" applyProtection="1">
      <alignment horizontal="left" wrapText="1"/>
      <protection locked="0"/>
    </xf>
    <xf numFmtId="0" fontId="14" fillId="0" borderId="0" xfId="0" applyFont="1" applyBorder="1" applyAlignment="1">
      <alignment horizontal="left"/>
    </xf>
    <xf numFmtId="49" fontId="15" fillId="0" borderId="0" xfId="0" applyNumberFormat="1" applyFont="1" applyAlignment="1">
      <alignment horizontal="right"/>
    </xf>
    <xf numFmtId="49" fontId="15" fillId="0" borderId="0" xfId="0" applyNumberFormat="1" applyFont="1"/>
    <xf numFmtId="0" fontId="15" fillId="0" borderId="0" xfId="0" applyFont="1"/>
    <xf numFmtId="0" fontId="15" fillId="0" borderId="0" xfId="0" applyFont="1" applyAlignment="1">
      <alignment horizontal="center"/>
    </xf>
    <xf numFmtId="49" fontId="15" fillId="0" borderId="0" xfId="0" quotePrefix="1" applyNumberFormat="1" applyFont="1" applyAlignment="1">
      <alignment horizontal="left"/>
    </xf>
    <xf numFmtId="0" fontId="15" fillId="0" borderId="0" xfId="0" applyFont="1" applyAlignment="1">
      <alignment vertical="center"/>
    </xf>
    <xf numFmtId="49" fontId="15" fillId="0" borderId="0" xfId="0" quotePrefix="1" applyNumberFormat="1" applyFont="1" applyAlignment="1">
      <alignment horizontal="left" vertical="center"/>
    </xf>
    <xf numFmtId="49" fontId="15" fillId="0" borderId="0" xfId="0" applyNumberFormat="1" applyFont="1" applyAlignment="1">
      <alignment vertical="center"/>
    </xf>
    <xf numFmtId="0" fontId="15" fillId="0" borderId="0" xfId="0" applyFont="1" applyAlignment="1">
      <alignment horizontal="center" vertical="center"/>
    </xf>
    <xf numFmtId="49" fontId="16" fillId="0" borderId="0" xfId="0" applyNumberFormat="1" applyFont="1" applyAlignment="1">
      <alignment vertical="center"/>
    </xf>
    <xf numFmtId="1" fontId="4" fillId="0" borderId="0" xfId="0" applyNumberFormat="1" applyFont="1"/>
    <xf numFmtId="0" fontId="15" fillId="0" borderId="0" xfId="0" applyFont="1" applyAlignment="1">
      <alignment horizontal="left"/>
    </xf>
    <xf numFmtId="3" fontId="15" fillId="0" borderId="0" xfId="0" applyNumberFormat="1" applyFont="1"/>
    <xf numFmtId="3" fontId="15" fillId="0" borderId="0" xfId="0" applyNumberFormat="1" applyFont="1" applyAlignment="1">
      <alignment horizontal="center"/>
    </xf>
    <xf numFmtId="0" fontId="19" fillId="0" borderId="0" xfId="0" applyFont="1" applyAlignment="1">
      <alignment horizontal="left" vertical="center"/>
    </xf>
    <xf numFmtId="164" fontId="15" fillId="0" borderId="0" xfId="0" applyNumberFormat="1" applyFont="1"/>
    <xf numFmtId="165" fontId="4" fillId="0" borderId="0" xfId="0" applyNumberFormat="1" applyFont="1"/>
    <xf numFmtId="164" fontId="15" fillId="0" borderId="0" xfId="0" applyNumberFormat="1" applyFont="1" applyBorder="1" applyAlignment="1">
      <alignment horizontal="right"/>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wrapText="1"/>
      <protection locked="0"/>
    </xf>
    <xf numFmtId="0" fontId="1" fillId="0" borderId="0" xfId="0" applyFont="1" applyFill="1" applyBorder="1" applyAlignment="1">
      <alignment horizontal="left" wrapText="1"/>
    </xf>
    <xf numFmtId="49" fontId="15" fillId="0" borderId="0" xfId="0" applyNumberFormat="1" applyFont="1" applyFill="1" applyAlignment="1">
      <alignment horizontal="right"/>
    </xf>
    <xf numFmtId="0" fontId="15" fillId="0" borderId="0" xfId="0" applyFont="1" applyFill="1"/>
    <xf numFmtId="0" fontId="15" fillId="0" borderId="0" xfId="0" applyFont="1" applyFill="1" applyAlignment="1">
      <alignment horizontal="center"/>
    </xf>
    <xf numFmtId="3" fontId="15" fillId="0" borderId="0" xfId="0" applyNumberFormat="1" applyFont="1" applyFill="1"/>
    <xf numFmtId="164" fontId="15" fillId="0" borderId="0" xfId="0" applyNumberFormat="1" applyFont="1" applyFill="1"/>
    <xf numFmtId="164" fontId="15" fillId="0" borderId="0" xfId="0" applyNumberFormat="1" applyFont="1" applyAlignment="1">
      <alignment horizontal="center"/>
    </xf>
    <xf numFmtId="0" fontId="8" fillId="0" borderId="0" xfId="0" applyFont="1" applyAlignment="1">
      <alignment horizontal="center"/>
    </xf>
    <xf numFmtId="3" fontId="4" fillId="0" borderId="6" xfId="0" applyNumberFormat="1" applyFont="1" applyBorder="1"/>
    <xf numFmtId="164" fontId="4" fillId="0" borderId="6" xfId="0" applyNumberFormat="1" applyFont="1" applyBorder="1"/>
    <xf numFmtId="3" fontId="3" fillId="0" borderId="6" xfId="0" applyNumberFormat="1" applyFont="1" applyBorder="1"/>
    <xf numFmtId="0" fontId="23" fillId="0" borderId="0" xfId="0" applyFont="1"/>
    <xf numFmtId="164" fontId="15" fillId="0" borderId="0" xfId="0" quotePrefix="1" applyNumberFormat="1" applyFont="1" applyAlignment="1">
      <alignment horizontal="left"/>
    </xf>
    <xf numFmtId="49" fontId="15" fillId="0" borderId="0" xfId="0" applyNumberFormat="1" applyFont="1" applyAlignment="1">
      <alignment horizontal="left"/>
    </xf>
    <xf numFmtId="3" fontId="15" fillId="0" borderId="0" xfId="0" applyNumberFormat="1" applyFont="1" applyFill="1" applyAlignment="1">
      <alignment horizontal="center"/>
    </xf>
    <xf numFmtId="49" fontId="15" fillId="0" borderId="0" xfId="0" applyNumberFormat="1" applyFont="1" applyFill="1"/>
    <xf numFmtId="164" fontId="4" fillId="0" borderId="6" xfId="0" quotePrefix="1" applyNumberFormat="1" applyFont="1" applyBorder="1" applyAlignment="1">
      <alignment horizontal="left"/>
    </xf>
    <xf numFmtId="3" fontId="15" fillId="0" borderId="6" xfId="0" applyNumberFormat="1" applyFont="1" applyBorder="1"/>
    <xf numFmtId="3" fontId="8" fillId="0" borderId="6" xfId="0" applyNumberFormat="1" applyFont="1" applyBorder="1"/>
    <xf numFmtId="164" fontId="15" fillId="0" borderId="6" xfId="0" quotePrefix="1" applyNumberFormat="1" applyFont="1" applyBorder="1" applyAlignment="1">
      <alignment horizontal="left"/>
    </xf>
    <xf numFmtId="164" fontId="15" fillId="0" borderId="6" xfId="0" applyNumberFormat="1" applyFont="1" applyBorder="1"/>
    <xf numFmtId="0" fontId="9" fillId="0" borderId="0" xfId="0" applyFont="1"/>
    <xf numFmtId="49" fontId="9" fillId="0" borderId="0" xfId="0" applyNumberFormat="1" applyFont="1" applyAlignment="1">
      <alignment horizontal="right"/>
    </xf>
    <xf numFmtId="0" fontId="15" fillId="0" borderId="0" xfId="0" applyFont="1" applyAlignment="1">
      <alignment vertical="top"/>
    </xf>
    <xf numFmtId="3" fontId="15" fillId="0" borderId="0" xfId="0" applyNumberFormat="1" applyFont="1" applyAlignment="1">
      <alignment horizontal="center" vertical="top"/>
    </xf>
    <xf numFmtId="3" fontId="15" fillId="0" borderId="0" xfId="0" applyNumberFormat="1" applyFont="1" applyAlignment="1">
      <alignment vertical="top"/>
    </xf>
    <xf numFmtId="164" fontId="15" fillId="0" borderId="0" xfId="0" applyNumberFormat="1" applyFont="1" applyAlignment="1">
      <alignment vertical="top"/>
    </xf>
    <xf numFmtId="49" fontId="15" fillId="0" borderId="0" xfId="0" applyNumberFormat="1" applyFont="1" applyAlignment="1">
      <alignment horizontal="right" vertical="top"/>
    </xf>
    <xf numFmtId="0" fontId="15" fillId="0" borderId="0" xfId="0" quotePrefix="1" applyFont="1" applyAlignment="1">
      <alignment horizontal="left"/>
    </xf>
    <xf numFmtId="0" fontId="15" fillId="0" borderId="0" xfId="0" applyFont="1" applyAlignment="1">
      <alignment horizontal="left" vertical="top"/>
    </xf>
    <xf numFmtId="0" fontId="15" fillId="0" borderId="0" xfId="0" applyFont="1" applyAlignment="1">
      <alignment horizontal="center" vertical="top"/>
    </xf>
    <xf numFmtId="49" fontId="15" fillId="0" borderId="0" xfId="0" applyNumberFormat="1" applyFont="1" applyAlignment="1">
      <alignment horizontal="left" vertical="top"/>
    </xf>
    <xf numFmtId="0" fontId="15" fillId="0" borderId="0" xfId="0" quotePrefix="1" applyFont="1" applyAlignment="1">
      <alignment horizontal="left" vertical="top"/>
    </xf>
    <xf numFmtId="3" fontId="15" fillId="0" borderId="0" xfId="0" applyNumberFormat="1" applyFont="1" applyBorder="1" applyAlignment="1">
      <alignment vertical="top"/>
    </xf>
    <xf numFmtId="164" fontId="15" fillId="0" borderId="0" xfId="0" applyNumberFormat="1" applyFont="1" applyBorder="1" applyAlignment="1">
      <alignment vertical="top"/>
    </xf>
    <xf numFmtId="3" fontId="8" fillId="0" borderId="0" xfId="0" applyNumberFormat="1" applyFont="1" applyAlignment="1">
      <alignment vertical="top"/>
    </xf>
    <xf numFmtId="3" fontId="8" fillId="0" borderId="0" xfId="0" applyNumberFormat="1" applyFont="1" applyBorder="1" applyAlignment="1">
      <alignment vertical="top"/>
    </xf>
    <xf numFmtId="49" fontId="15" fillId="0" borderId="0" xfId="0" applyNumberFormat="1" applyFont="1" applyBorder="1" applyAlignment="1">
      <alignment horizontal="right"/>
    </xf>
    <xf numFmtId="0" fontId="15" fillId="0" borderId="0" xfId="0" applyFont="1" applyBorder="1" applyAlignment="1">
      <alignment horizontal="left" vertical="top"/>
    </xf>
    <xf numFmtId="0" fontId="15" fillId="0" borderId="0" xfId="0" applyFont="1" applyBorder="1"/>
    <xf numFmtId="0" fontId="15" fillId="0" borderId="0" xfId="0" applyFont="1" applyBorder="1" applyAlignment="1">
      <alignment horizontal="center"/>
    </xf>
    <xf numFmtId="3" fontId="8" fillId="0" borderId="6" xfId="0" applyNumberFormat="1" applyFont="1" applyBorder="1" applyAlignment="1">
      <alignment vertical="top"/>
    </xf>
    <xf numFmtId="0" fontId="8" fillId="0" borderId="0" xfId="0" applyFont="1" applyBorder="1"/>
    <xf numFmtId="3" fontId="15" fillId="0" borderId="0" xfId="0" applyNumberFormat="1" applyFont="1" applyBorder="1"/>
    <xf numFmtId="3" fontId="8" fillId="0" borderId="0" xfId="0" applyNumberFormat="1" applyFont="1" applyBorder="1"/>
    <xf numFmtId="164" fontId="15" fillId="0" borderId="0" xfId="0" applyNumberFormat="1" applyFont="1" applyBorder="1"/>
    <xf numFmtId="0" fontId="25" fillId="0" borderId="0" xfId="0" applyFont="1" applyBorder="1"/>
    <xf numFmtId="0" fontId="15" fillId="0" borderId="6" xfId="0" applyFont="1" applyBorder="1"/>
    <xf numFmtId="0" fontId="8" fillId="0" borderId="0" xfId="0" applyFont="1" applyAlignment="1">
      <alignment horizontal="left"/>
    </xf>
    <xf numFmtId="164" fontId="15" fillId="0" borderId="0" xfId="0" applyNumberFormat="1" applyFont="1" applyAlignment="1">
      <alignment vertical="center"/>
    </xf>
    <xf numFmtId="3" fontId="26" fillId="0" borderId="0" xfId="0" applyNumberFormat="1" applyFont="1"/>
    <xf numFmtId="164" fontId="8" fillId="0" borderId="6" xfId="0" applyNumberFormat="1" applyFont="1" applyBorder="1"/>
    <xf numFmtId="49" fontId="25" fillId="0" borderId="0" xfId="0" applyNumberFormat="1" applyFont="1" applyBorder="1"/>
    <xf numFmtId="49" fontId="8" fillId="0" borderId="0" xfId="0" applyNumberFormat="1" applyFont="1" applyBorder="1"/>
    <xf numFmtId="49" fontId="8" fillId="3" borderId="0" xfId="0" applyNumberFormat="1" applyFont="1" applyFill="1"/>
    <xf numFmtId="0" fontId="15" fillId="3" borderId="0" xfId="0" applyFont="1" applyFill="1"/>
    <xf numFmtId="3" fontId="15" fillId="3" borderId="0" xfId="0" applyNumberFormat="1" applyFont="1" applyFill="1" applyAlignment="1">
      <alignment horizontal="center"/>
    </xf>
    <xf numFmtId="3" fontId="15" fillId="3" borderId="0" xfId="0" applyNumberFormat="1" applyFont="1" applyFill="1"/>
    <xf numFmtId="3" fontId="8" fillId="3" borderId="0" xfId="0" applyNumberFormat="1" applyFont="1" applyFill="1"/>
    <xf numFmtId="164" fontId="15" fillId="3" borderId="0" xfId="0" quotePrefix="1" applyNumberFormat="1" applyFont="1" applyFill="1" applyAlignment="1">
      <alignment horizontal="left"/>
    </xf>
    <xf numFmtId="164" fontId="15" fillId="3" borderId="0" xfId="0" applyNumberFormat="1" applyFont="1" applyFill="1"/>
    <xf numFmtId="0" fontId="15" fillId="3" borderId="0" xfId="0" applyFont="1" applyFill="1" applyAlignment="1">
      <alignment horizontal="center"/>
    </xf>
    <xf numFmtId="164" fontId="8" fillId="3" borderId="0" xfId="0" applyNumberFormat="1" applyFont="1" applyFill="1" applyAlignment="1">
      <alignment horizontal="right"/>
    </xf>
    <xf numFmtId="0" fontId="8" fillId="3" borderId="0" xfId="0" applyFont="1" applyFill="1" applyAlignment="1">
      <alignment horizontal="left"/>
    </xf>
    <xf numFmtId="0" fontId="8" fillId="3" borderId="0" xfId="0" applyFont="1" applyFill="1"/>
    <xf numFmtId="0" fontId="8" fillId="3" borderId="0" xfId="0" applyFont="1" applyFill="1" applyAlignment="1">
      <alignment horizontal="center"/>
    </xf>
    <xf numFmtId="164" fontId="8" fillId="3" borderId="0" xfId="0" applyNumberFormat="1" applyFont="1" applyFill="1"/>
    <xf numFmtId="0" fontId="8" fillId="3" borderId="0" xfId="0" applyFont="1" applyFill="1" applyBorder="1"/>
    <xf numFmtId="0" fontId="15" fillId="3" borderId="0" xfId="0" applyFont="1" applyFill="1" applyBorder="1"/>
    <xf numFmtId="0" fontId="15" fillId="3" borderId="0" xfId="0" applyFont="1" applyFill="1" applyBorder="1" applyAlignment="1">
      <alignment horizontal="center"/>
    </xf>
    <xf numFmtId="3" fontId="15" fillId="3" borderId="0" xfId="0" applyNumberFormat="1" applyFont="1" applyFill="1" applyBorder="1"/>
    <xf numFmtId="3" fontId="8" fillId="3" borderId="0" xfId="0" applyNumberFormat="1" applyFont="1" applyFill="1" applyBorder="1"/>
    <xf numFmtId="164" fontId="8" fillId="3" borderId="0" xfId="0" applyNumberFormat="1" applyFont="1" applyFill="1" applyBorder="1"/>
    <xf numFmtId="49" fontId="24" fillId="3" borderId="0" xfId="0" applyNumberFormat="1" applyFont="1" applyFill="1" applyAlignment="1">
      <alignment horizontal="right"/>
    </xf>
    <xf numFmtId="0" fontId="4" fillId="3" borderId="0" xfId="0" applyFont="1" applyFill="1"/>
    <xf numFmtId="3" fontId="4" fillId="3" borderId="0" xfId="0" applyNumberFormat="1" applyFont="1" applyFill="1" applyAlignment="1">
      <alignment horizontal="center"/>
    </xf>
    <xf numFmtId="3" fontId="4" fillId="3" borderId="0" xfId="0" applyNumberFormat="1" applyFont="1" applyFill="1"/>
    <xf numFmtId="3" fontId="24" fillId="3" borderId="0" xfId="0" applyNumberFormat="1" applyFont="1" applyFill="1"/>
    <xf numFmtId="164" fontId="24" fillId="3" borderId="0" xfId="0" quotePrefix="1" applyNumberFormat="1" applyFont="1" applyFill="1" applyAlignment="1">
      <alignment horizontal="left"/>
    </xf>
    <xf numFmtId="164" fontId="24" fillId="3" borderId="0" xfId="0" applyNumberFormat="1" applyFont="1" applyFill="1"/>
    <xf numFmtId="164" fontId="15" fillId="0" borderId="0" xfId="0" quotePrefix="1" applyNumberFormat="1" applyFont="1" applyBorder="1" applyAlignment="1">
      <alignment horizontal="left"/>
    </xf>
    <xf numFmtId="49" fontId="9" fillId="3" borderId="0" xfId="0" applyNumberFormat="1" applyFont="1" applyFill="1"/>
    <xf numFmtId="0" fontId="9" fillId="3" borderId="0" xfId="0" applyFont="1" applyFill="1"/>
    <xf numFmtId="3" fontId="9" fillId="3" borderId="0" xfId="0" applyNumberFormat="1" applyFont="1" applyFill="1" applyAlignment="1">
      <alignment horizontal="center"/>
    </xf>
    <xf numFmtId="3" fontId="9" fillId="3" borderId="0" xfId="0" applyNumberFormat="1" applyFont="1" applyFill="1"/>
    <xf numFmtId="164" fontId="9" fillId="3" borderId="0" xfId="0" quotePrefix="1" applyNumberFormat="1" applyFont="1" applyFill="1" applyAlignment="1">
      <alignment horizontal="left"/>
    </xf>
    <xf numFmtId="164" fontId="9" fillId="3" borderId="0" xfId="0" applyNumberFormat="1" applyFont="1" applyFill="1"/>
    <xf numFmtId="49" fontId="24" fillId="3" borderId="0" xfId="0" applyNumberFormat="1" applyFont="1" applyFill="1"/>
    <xf numFmtId="0" fontId="24" fillId="3" borderId="0" xfId="0" applyFont="1" applyFill="1"/>
    <xf numFmtId="3" fontId="24" fillId="3" borderId="0" xfId="0" applyNumberFormat="1" applyFont="1" applyFill="1" applyAlignment="1">
      <alignment horizontal="center"/>
    </xf>
    <xf numFmtId="0" fontId="1" fillId="0" borderId="0" xfId="0" applyFont="1" applyFill="1" applyBorder="1" applyAlignment="1">
      <alignment wrapText="1"/>
    </xf>
    <xf numFmtId="0" fontId="8" fillId="0" borderId="0" xfId="0" applyFont="1" applyAlignment="1">
      <alignment vertical="top"/>
    </xf>
    <xf numFmtId="0" fontId="8" fillId="0" borderId="0" xfId="0" applyFont="1" applyAlignment="1">
      <alignment horizontal="center" vertical="top"/>
    </xf>
    <xf numFmtId="164" fontId="8" fillId="0" borderId="0" xfId="0" applyNumberFormat="1" applyFont="1" applyAlignment="1">
      <alignment vertical="top"/>
    </xf>
    <xf numFmtId="0" fontId="25" fillId="0" borderId="0" xfId="0" applyFont="1" applyBorder="1" applyAlignment="1">
      <alignment horizontal="left"/>
    </xf>
    <xf numFmtId="1" fontId="15" fillId="0" borderId="0" xfId="0" applyNumberFormat="1" applyFont="1" applyBorder="1" applyAlignment="1">
      <alignment horizontal="center"/>
    </xf>
    <xf numFmtId="3" fontId="15" fillId="0" borderId="0" xfId="0" applyNumberFormat="1" applyFont="1" applyBorder="1" applyAlignment="1">
      <alignment horizontal="center"/>
    </xf>
    <xf numFmtId="49" fontId="15" fillId="0" borderId="0" xfId="0" applyNumberFormat="1" applyFont="1" applyBorder="1"/>
    <xf numFmtId="0" fontId="15" fillId="0" borderId="0" xfId="0" applyFont="1" applyBorder="1" applyAlignment="1">
      <alignment horizontal="left"/>
    </xf>
    <xf numFmtId="49" fontId="15" fillId="0" borderId="0" xfId="0" applyNumberFormat="1" applyFont="1" applyAlignment="1">
      <alignment wrapText="1"/>
    </xf>
    <xf numFmtId="0" fontId="15" fillId="0" borderId="0" xfId="0" applyFont="1" applyAlignment="1"/>
    <xf numFmtId="3" fontId="15" fillId="0" borderId="6" xfId="0" applyNumberFormat="1" applyFont="1" applyBorder="1" applyAlignment="1">
      <alignment vertical="top"/>
    </xf>
    <xf numFmtId="164" fontId="15" fillId="0" borderId="6" xfId="0" applyNumberFormat="1" applyFont="1" applyBorder="1" applyAlignment="1">
      <alignment vertical="top"/>
    </xf>
    <xf numFmtId="42" fontId="9" fillId="0" borderId="0" xfId="0" applyNumberFormat="1" applyFont="1" applyFill="1" applyAlignment="1"/>
    <xf numFmtId="0" fontId="3" fillId="2" borderId="2" xfId="0" quotePrefix="1" applyFont="1" applyFill="1" applyBorder="1" applyAlignment="1">
      <alignment horizontal="center"/>
    </xf>
    <xf numFmtId="0" fontId="0" fillId="0" borderId="4" xfId="0" applyBorder="1" applyAlignment="1">
      <alignment horizontal="center"/>
    </xf>
    <xf numFmtId="3" fontId="9" fillId="3" borderId="0" xfId="0" applyNumberFormat="1" applyFont="1" applyFill="1" applyAlignment="1"/>
    <xf numFmtId="0" fontId="0" fillId="0" borderId="0" xfId="0" applyAlignment="1"/>
    <xf numFmtId="3" fontId="24" fillId="3" borderId="0" xfId="0" applyNumberFormat="1" applyFont="1" applyFill="1" applyAlignment="1"/>
    <xf numFmtId="0" fontId="27" fillId="0" borderId="0" xfId="0" applyFont="1" applyAlignment="1"/>
    <xf numFmtId="42" fontId="8" fillId="0" borderId="0" xfId="0" applyNumberFormat="1" applyFont="1" applyFill="1" applyAlignment="1"/>
    <xf numFmtId="0" fontId="1" fillId="0" borderId="0" xfId="0" applyFont="1" applyBorder="1" applyAlignment="1">
      <alignment horizontal="left" vertical="center" wrapText="1"/>
    </xf>
    <xf numFmtId="0" fontId="2" fillId="0" borderId="0" xfId="0" applyFont="1" applyBorder="1" applyAlignment="1" applyProtection="1">
      <alignment horizontal="left" wrapText="1"/>
      <protection locked="0"/>
    </xf>
    <xf numFmtId="0" fontId="1" fillId="0" borderId="0" xfId="0" applyFont="1" applyFill="1" applyBorder="1" applyAlignment="1">
      <alignment horizontal="left" vertical="center" wrapText="1"/>
    </xf>
    <xf numFmtId="0" fontId="2" fillId="0" borderId="0" xfId="0" applyFont="1" applyBorder="1" applyAlignment="1" applyProtection="1">
      <alignment horizontal="left" vertical="center" wrapText="1"/>
      <protection locked="0"/>
    </xf>
    <xf numFmtId="49" fontId="15" fillId="0" borderId="0" xfId="0" applyNumberFormat="1" applyFont="1" applyAlignment="1">
      <alignment horizontal="left" wrapText="1"/>
    </xf>
    <xf numFmtId="49" fontId="15" fillId="0" borderId="0" xfId="0" applyNumberFormat="1" applyFont="1" applyAlignment="1">
      <alignment horizontal="left"/>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80000" mc:Ignorable="a14" a14:legacySpreadsheetColorIndex="8"/>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80000" mc:Ignorable="a14" a14:legacySpreadsheetColorIndex="8"/>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4"/>
  <sheetViews>
    <sheetView topLeftCell="A250" zoomScaleNormal="100" workbookViewId="0">
      <selection activeCell="A250" sqref="A1:XFD1048576"/>
    </sheetView>
  </sheetViews>
  <sheetFormatPr defaultColWidth="9.140625" defaultRowHeight="12"/>
  <cols>
    <col min="1" max="1" width="4.7109375" style="14" customWidth="1"/>
    <col min="2" max="2" width="60.7109375" style="7" customWidth="1"/>
    <col min="3" max="3" width="4.140625" style="7" customWidth="1"/>
    <col min="4" max="4" width="5.85546875" style="15" customWidth="1"/>
    <col min="5" max="5" width="8.85546875" style="16" customWidth="1"/>
    <col min="6" max="6" width="10.5703125" style="16" customWidth="1"/>
    <col min="7" max="7" width="10.140625" style="7" customWidth="1"/>
    <col min="8" max="8" width="7" style="7" customWidth="1"/>
    <col min="9" max="9" width="8.42578125" style="7" bestFit="1" customWidth="1"/>
    <col min="10" max="16384" width="9.140625" style="7"/>
  </cols>
  <sheetData>
    <row r="1" spans="1:10" ht="12.75" customHeight="1">
      <c r="A1" s="1" t="s">
        <v>7</v>
      </c>
      <c r="B1" s="2" t="s">
        <v>0</v>
      </c>
      <c r="C1" s="2" t="s">
        <v>8</v>
      </c>
      <c r="D1" s="2" t="s">
        <v>9</v>
      </c>
      <c r="E1" s="3"/>
      <c r="F1" s="4" t="s">
        <v>10</v>
      </c>
      <c r="G1" s="5"/>
      <c r="H1" s="194" t="s">
        <v>11</v>
      </c>
      <c r="I1" s="195"/>
    </row>
    <row r="2" spans="1:10" ht="12.75" customHeight="1">
      <c r="A2" s="8" t="s">
        <v>12</v>
      </c>
      <c r="B2" s="9"/>
      <c r="C2" s="10" t="s">
        <v>13</v>
      </c>
      <c r="D2" s="10" t="s">
        <v>14</v>
      </c>
      <c r="E2" s="11" t="s">
        <v>15</v>
      </c>
      <c r="F2" s="12" t="s">
        <v>16</v>
      </c>
      <c r="G2" s="13" t="s">
        <v>17</v>
      </c>
      <c r="H2" s="10" t="s">
        <v>15</v>
      </c>
      <c r="I2" s="13" t="s">
        <v>18</v>
      </c>
    </row>
    <row r="3" spans="1:10" ht="12.75" customHeight="1">
      <c r="H3" s="17"/>
      <c r="I3" s="17"/>
    </row>
    <row r="4" spans="1:10" ht="12.75" customHeight="1">
      <c r="B4" s="69" t="s">
        <v>201</v>
      </c>
      <c r="G4" s="16"/>
      <c r="H4" s="17"/>
      <c r="I4" s="17"/>
    </row>
    <row r="5" spans="1:10" ht="12.75" customHeight="1">
      <c r="G5" s="16"/>
      <c r="H5" s="17"/>
      <c r="I5" s="17"/>
    </row>
    <row r="6" spans="1:10" ht="12.75" customHeight="1">
      <c r="A6" s="70" t="s">
        <v>2</v>
      </c>
      <c r="B6" s="77" t="s">
        <v>135</v>
      </c>
      <c r="C6" s="75" t="s">
        <v>19</v>
      </c>
      <c r="D6" s="78">
        <v>1</v>
      </c>
      <c r="G6" s="16"/>
      <c r="H6" s="86">
        <v>875</v>
      </c>
      <c r="I6" s="86">
        <f>H6*D6</f>
        <v>875</v>
      </c>
      <c r="J6" s="80"/>
    </row>
    <row r="7" spans="1:10" ht="12.75" customHeight="1">
      <c r="A7" s="70"/>
      <c r="B7" s="79" t="s">
        <v>123</v>
      </c>
      <c r="C7" s="75"/>
      <c r="D7" s="78"/>
      <c r="G7" s="16"/>
      <c r="H7" s="17"/>
      <c r="I7" s="17"/>
    </row>
    <row r="8" spans="1:10" ht="12.75" customHeight="1">
      <c r="A8" s="70"/>
      <c r="B8" s="77" t="s">
        <v>131</v>
      </c>
      <c r="C8" s="75"/>
      <c r="D8" s="78"/>
      <c r="G8" s="16"/>
      <c r="H8" s="17"/>
      <c r="I8" s="17"/>
    </row>
    <row r="9" spans="1:10" ht="12.75" customHeight="1">
      <c r="A9" s="70"/>
      <c r="B9" s="77" t="s">
        <v>125</v>
      </c>
      <c r="C9" s="75"/>
      <c r="D9" s="78"/>
      <c r="G9" s="16"/>
      <c r="H9" s="17"/>
      <c r="I9" s="17"/>
    </row>
    <row r="10" spans="1:10" ht="12.75" customHeight="1">
      <c r="A10" s="70"/>
      <c r="B10" s="77" t="s">
        <v>124</v>
      </c>
      <c r="C10" s="75"/>
      <c r="D10" s="78"/>
      <c r="G10" s="16"/>
      <c r="H10" s="17"/>
      <c r="I10" s="17"/>
    </row>
    <row r="11" spans="1:10" ht="12.75" customHeight="1">
      <c r="A11" s="70"/>
      <c r="B11" s="77" t="s">
        <v>70</v>
      </c>
      <c r="C11" s="75"/>
      <c r="D11" s="78"/>
      <c r="G11" s="16"/>
      <c r="H11" s="17"/>
      <c r="I11" s="17"/>
    </row>
    <row r="12" spans="1:10" ht="12.75" customHeight="1">
      <c r="A12" s="70"/>
      <c r="B12" s="77" t="s">
        <v>126</v>
      </c>
      <c r="C12" s="75"/>
      <c r="D12" s="78"/>
      <c r="G12" s="16"/>
      <c r="H12" s="17"/>
      <c r="I12" s="17"/>
    </row>
    <row r="13" spans="1:10" ht="12.75" customHeight="1">
      <c r="A13" s="70"/>
      <c r="B13" s="76" t="s">
        <v>127</v>
      </c>
      <c r="C13" s="75"/>
      <c r="D13" s="78"/>
      <c r="G13" s="16"/>
      <c r="H13" s="17"/>
      <c r="I13" s="17"/>
    </row>
    <row r="14" spans="1:10" ht="12.75" customHeight="1">
      <c r="A14" s="70"/>
      <c r="B14" s="77" t="s">
        <v>128</v>
      </c>
      <c r="C14" s="75"/>
      <c r="D14" s="78"/>
      <c r="G14" s="16"/>
      <c r="H14" s="17"/>
      <c r="I14" s="17"/>
    </row>
    <row r="15" spans="1:10" ht="12.75" customHeight="1">
      <c r="A15" s="70"/>
      <c r="B15" s="77" t="s">
        <v>129</v>
      </c>
      <c r="C15" s="75"/>
      <c r="D15" s="78"/>
      <c r="G15" s="16"/>
      <c r="H15" s="17"/>
      <c r="I15" s="17"/>
    </row>
    <row r="16" spans="1:10" ht="12.75" customHeight="1">
      <c r="A16" s="70"/>
      <c r="B16" s="75" t="s">
        <v>21</v>
      </c>
      <c r="C16" s="75"/>
      <c r="D16" s="78"/>
      <c r="G16" s="16"/>
      <c r="H16" s="17"/>
      <c r="I16" s="17"/>
    </row>
    <row r="17" spans="1:9" ht="12.75" customHeight="1">
      <c r="A17" s="70"/>
      <c r="B17" s="77" t="s">
        <v>23</v>
      </c>
      <c r="C17" s="75"/>
      <c r="D17" s="78"/>
      <c r="G17" s="16"/>
      <c r="H17" s="17"/>
      <c r="I17" s="17"/>
    </row>
    <row r="18" spans="1:9" ht="12.75" customHeight="1">
      <c r="A18" s="70"/>
      <c r="B18" s="77" t="s">
        <v>112</v>
      </c>
      <c r="C18" s="75"/>
      <c r="D18" s="78"/>
      <c r="G18" s="16"/>
      <c r="H18" s="17"/>
      <c r="I18" s="17"/>
    </row>
    <row r="19" spans="1:9" ht="12.75" customHeight="1">
      <c r="A19" s="70"/>
      <c r="B19" s="77" t="s">
        <v>130</v>
      </c>
      <c r="C19" s="75"/>
      <c r="D19" s="78"/>
      <c r="G19" s="16"/>
      <c r="H19" s="17"/>
      <c r="I19" s="17"/>
    </row>
    <row r="20" spans="1:9" ht="12.75" customHeight="1">
      <c r="A20" s="70"/>
      <c r="B20" s="77" t="s">
        <v>20</v>
      </c>
      <c r="C20" s="75"/>
      <c r="D20" s="78"/>
      <c r="G20" s="16"/>
      <c r="H20" s="17"/>
      <c r="I20" s="17"/>
    </row>
    <row r="21" spans="1:9" ht="12.75" customHeight="1">
      <c r="A21" s="70"/>
      <c r="B21" s="77" t="s">
        <v>23</v>
      </c>
      <c r="C21" s="75"/>
      <c r="D21" s="78"/>
      <c r="G21" s="16"/>
      <c r="H21" s="17"/>
      <c r="I21" s="17"/>
    </row>
    <row r="22" spans="1:9" ht="12.75" customHeight="1">
      <c r="A22" s="70"/>
      <c r="B22" s="77" t="s">
        <v>22</v>
      </c>
      <c r="C22" s="75"/>
      <c r="D22" s="78"/>
      <c r="G22" s="16"/>
      <c r="H22" s="17"/>
      <c r="I22" s="17"/>
    </row>
    <row r="23" spans="1:9" ht="12.75" customHeight="1">
      <c r="A23" s="70"/>
      <c r="B23" s="77" t="s">
        <v>132</v>
      </c>
      <c r="C23" s="75"/>
      <c r="D23" s="78"/>
      <c r="G23" s="16"/>
      <c r="H23" s="17"/>
      <c r="I23" s="17"/>
    </row>
    <row r="24" spans="1:9" ht="12.75" customHeight="1">
      <c r="A24" s="70"/>
      <c r="B24" s="79" t="s">
        <v>74</v>
      </c>
      <c r="C24" s="75"/>
      <c r="D24" s="78"/>
      <c r="G24" s="16"/>
      <c r="H24" s="17"/>
      <c r="I24" s="17"/>
    </row>
    <row r="25" spans="1:9" ht="12.75" customHeight="1">
      <c r="A25" s="70"/>
      <c r="B25" s="77" t="s">
        <v>132</v>
      </c>
      <c r="C25" s="75"/>
      <c r="D25" s="78"/>
      <c r="G25" s="16"/>
      <c r="H25" s="17"/>
      <c r="I25" s="17"/>
    </row>
    <row r="26" spans="1:9" ht="12.75" customHeight="1">
      <c r="A26" s="70"/>
      <c r="B26" s="77" t="s">
        <v>124</v>
      </c>
      <c r="C26" s="75"/>
      <c r="D26" s="78"/>
      <c r="G26" s="16"/>
      <c r="H26" s="17"/>
      <c r="I26" s="17"/>
    </row>
    <row r="27" spans="1:9" ht="12.75" customHeight="1">
      <c r="A27" s="70"/>
      <c r="B27" s="77" t="s">
        <v>71</v>
      </c>
      <c r="C27" s="75"/>
      <c r="D27" s="78"/>
      <c r="G27" s="16"/>
      <c r="H27" s="17"/>
      <c r="I27" s="17"/>
    </row>
    <row r="28" spans="1:9" ht="12.75" customHeight="1">
      <c r="A28" s="70"/>
      <c r="B28" s="77" t="s">
        <v>133</v>
      </c>
      <c r="C28" s="75"/>
      <c r="D28" s="78"/>
      <c r="G28" s="16"/>
      <c r="H28" s="17"/>
      <c r="I28" s="17"/>
    </row>
    <row r="29" spans="1:9" ht="12.75" customHeight="1">
      <c r="A29" s="70"/>
      <c r="B29" s="76" t="s">
        <v>134</v>
      </c>
      <c r="C29" s="75"/>
      <c r="D29" s="78"/>
      <c r="G29" s="16"/>
      <c r="H29" s="17"/>
      <c r="I29" s="17"/>
    </row>
    <row r="30" spans="1:9" ht="12.75" customHeight="1">
      <c r="A30" s="70"/>
      <c r="B30" s="77" t="s">
        <v>131</v>
      </c>
      <c r="C30" s="75"/>
      <c r="D30" s="78"/>
      <c r="G30" s="16"/>
      <c r="H30" s="17"/>
      <c r="I30" s="17"/>
    </row>
    <row r="31" spans="1:9" ht="12.75" customHeight="1">
      <c r="A31" s="70"/>
      <c r="B31" s="77" t="s">
        <v>232</v>
      </c>
      <c r="C31" s="75" t="s">
        <v>19</v>
      </c>
      <c r="D31" s="78">
        <v>1</v>
      </c>
      <c r="G31" s="16"/>
      <c r="H31" s="17">
        <v>950</v>
      </c>
      <c r="I31" s="86">
        <f>H31*D31</f>
        <v>950</v>
      </c>
    </row>
    <row r="32" spans="1:9" ht="12.75" customHeight="1">
      <c r="A32" s="70"/>
      <c r="B32" s="77" t="s">
        <v>25</v>
      </c>
      <c r="C32" s="75" t="s">
        <v>19</v>
      </c>
      <c r="D32" s="78">
        <v>1</v>
      </c>
      <c r="E32" s="82"/>
      <c r="F32" s="7"/>
      <c r="G32" s="16"/>
      <c r="H32" s="17"/>
      <c r="I32" s="17"/>
    </row>
    <row r="33" spans="1:9" ht="12.75" customHeight="1">
      <c r="A33" s="70"/>
      <c r="B33" s="72"/>
      <c r="C33" s="72"/>
      <c r="D33" s="73"/>
      <c r="E33" s="82"/>
      <c r="G33" s="16"/>
      <c r="H33" s="17"/>
      <c r="I33" s="17"/>
    </row>
    <row r="34" spans="1:9" ht="12.75" customHeight="1">
      <c r="A34" s="70" t="s">
        <v>26</v>
      </c>
      <c r="B34" s="72" t="s">
        <v>202</v>
      </c>
      <c r="C34" s="72" t="s">
        <v>19</v>
      </c>
      <c r="D34" s="73">
        <v>1</v>
      </c>
      <c r="E34" s="82"/>
      <c r="G34" s="16"/>
      <c r="H34" s="86">
        <v>82</v>
      </c>
      <c r="I34" s="86">
        <f>H34*D34</f>
        <v>82</v>
      </c>
    </row>
    <row r="35" spans="1:9" ht="12.75" customHeight="1">
      <c r="A35" s="70"/>
      <c r="B35" s="76" t="s">
        <v>136</v>
      </c>
      <c r="C35" s="72"/>
      <c r="D35" s="73"/>
      <c r="E35" s="82"/>
      <c r="G35" s="16"/>
      <c r="H35" s="17"/>
      <c r="I35" s="17"/>
    </row>
    <row r="36" spans="1:9" ht="12.75" customHeight="1">
      <c r="A36" s="70"/>
      <c r="B36" s="77" t="s">
        <v>137</v>
      </c>
      <c r="C36" s="72"/>
      <c r="D36" s="73"/>
      <c r="E36" s="82"/>
      <c r="G36" s="16"/>
      <c r="H36" s="17"/>
      <c r="I36" s="17"/>
    </row>
    <row r="37" spans="1:9" ht="12.75" customHeight="1">
      <c r="A37" s="70"/>
      <c r="B37" s="72" t="s">
        <v>203</v>
      </c>
      <c r="C37" s="72" t="s">
        <v>24</v>
      </c>
      <c r="D37" s="96">
        <v>15</v>
      </c>
      <c r="E37" s="82"/>
      <c r="F37" s="82"/>
      <c r="G37" s="82"/>
      <c r="H37" s="85">
        <v>0.8</v>
      </c>
      <c r="I37" s="85">
        <f>D37*H37</f>
        <v>12</v>
      </c>
    </row>
    <row r="38" spans="1:9" ht="12.75" customHeight="1">
      <c r="A38" s="70"/>
      <c r="B38" s="72" t="s">
        <v>25</v>
      </c>
      <c r="C38" s="72" t="s">
        <v>19</v>
      </c>
      <c r="D38" s="73">
        <v>1</v>
      </c>
      <c r="E38" s="82"/>
      <c r="G38" s="16"/>
      <c r="H38" s="17"/>
      <c r="I38" s="17"/>
    </row>
    <row r="39" spans="1:9" ht="12.75" customHeight="1">
      <c r="A39" s="70"/>
      <c r="B39" s="74"/>
      <c r="C39" s="72"/>
      <c r="D39" s="73"/>
      <c r="E39" s="82"/>
      <c r="G39" s="16"/>
      <c r="H39" s="17"/>
      <c r="I39" s="17"/>
    </row>
    <row r="40" spans="1:9" ht="12.75" customHeight="1">
      <c r="A40" s="70" t="s">
        <v>75</v>
      </c>
      <c r="B40" s="71" t="s">
        <v>167</v>
      </c>
      <c r="C40" s="72" t="s">
        <v>19</v>
      </c>
      <c r="D40" s="73">
        <v>1</v>
      </c>
      <c r="E40" s="82"/>
      <c r="G40" s="16"/>
      <c r="H40" s="17">
        <v>64</v>
      </c>
      <c r="I40" s="85">
        <f>D40*H40</f>
        <v>64</v>
      </c>
    </row>
    <row r="41" spans="1:9" ht="12.75" customHeight="1">
      <c r="A41" s="70"/>
      <c r="B41" s="71" t="s">
        <v>168</v>
      </c>
      <c r="C41" s="72"/>
      <c r="D41" s="73"/>
      <c r="E41" s="82"/>
      <c r="G41" s="16"/>
      <c r="H41" s="17"/>
      <c r="I41" s="17"/>
    </row>
    <row r="42" spans="1:9" ht="12.75" customHeight="1">
      <c r="A42" s="70"/>
      <c r="B42" s="81" t="s">
        <v>25</v>
      </c>
      <c r="C42" s="72" t="s">
        <v>19</v>
      </c>
      <c r="D42" s="73">
        <v>1</v>
      </c>
      <c r="E42" s="82"/>
      <c r="G42" s="16"/>
      <c r="H42" s="17"/>
      <c r="I42" s="17"/>
    </row>
    <row r="43" spans="1:9" ht="12.75" customHeight="1">
      <c r="A43" s="70"/>
      <c r="B43" s="72"/>
      <c r="C43" s="82"/>
      <c r="D43" s="83"/>
      <c r="E43" s="82"/>
      <c r="F43" s="7"/>
      <c r="G43" s="16"/>
      <c r="H43" s="16"/>
      <c r="I43" s="16"/>
    </row>
    <row r="44" spans="1:9" ht="12.75" customHeight="1">
      <c r="A44" s="70" t="s">
        <v>76</v>
      </c>
      <c r="B44" s="71" t="s">
        <v>165</v>
      </c>
      <c r="C44" s="72" t="s">
        <v>19</v>
      </c>
      <c r="D44" s="73">
        <v>2</v>
      </c>
      <c r="E44" s="82"/>
      <c r="G44" s="16"/>
      <c r="H44" s="17">
        <v>48</v>
      </c>
      <c r="I44" s="85">
        <f>D44*H44</f>
        <v>96</v>
      </c>
    </row>
    <row r="45" spans="1:9" ht="12.75" customHeight="1">
      <c r="A45" s="70"/>
      <c r="B45" s="71" t="s">
        <v>166</v>
      </c>
      <c r="C45" s="72"/>
      <c r="D45" s="73"/>
      <c r="E45" s="82"/>
      <c r="G45" s="16"/>
      <c r="H45" s="17"/>
      <c r="I45" s="17"/>
    </row>
    <row r="46" spans="1:9" ht="12.75" customHeight="1">
      <c r="A46" s="70"/>
      <c r="B46" s="81" t="s">
        <v>25</v>
      </c>
      <c r="C46" s="72" t="s">
        <v>19</v>
      </c>
      <c r="D46" s="73">
        <v>2</v>
      </c>
      <c r="E46" s="82"/>
      <c r="G46" s="16"/>
      <c r="H46" s="17"/>
      <c r="I46" s="17"/>
    </row>
    <row r="47" spans="1:9" ht="12.75" customHeight="1">
      <c r="A47" s="70"/>
      <c r="B47" s="71"/>
      <c r="C47" s="72"/>
      <c r="D47" s="73"/>
      <c r="E47" s="82"/>
      <c r="F47" s="7"/>
      <c r="G47" s="16"/>
      <c r="H47" s="17"/>
      <c r="I47" s="17"/>
    </row>
    <row r="48" spans="1:9" ht="12.75" customHeight="1">
      <c r="A48" s="70" t="s">
        <v>77</v>
      </c>
      <c r="B48" s="71" t="s">
        <v>138</v>
      </c>
      <c r="C48" s="72" t="s">
        <v>1</v>
      </c>
      <c r="D48" s="73">
        <v>1</v>
      </c>
      <c r="E48" s="82"/>
      <c r="F48" s="7"/>
      <c r="G48" s="16"/>
      <c r="H48" s="17">
        <v>11</v>
      </c>
      <c r="I48" s="17">
        <v>11</v>
      </c>
    </row>
    <row r="49" spans="1:9" ht="12.75" customHeight="1">
      <c r="A49" s="70"/>
      <c r="B49" s="84" t="s">
        <v>143</v>
      </c>
      <c r="C49" s="72"/>
      <c r="D49" s="73"/>
      <c r="E49" s="82"/>
      <c r="F49" s="7"/>
      <c r="G49" s="16"/>
      <c r="H49" s="17"/>
      <c r="I49" s="17"/>
    </row>
    <row r="50" spans="1:9" ht="12.75" customHeight="1">
      <c r="A50" s="70"/>
      <c r="B50" s="71" t="s">
        <v>25</v>
      </c>
      <c r="C50" s="72" t="s">
        <v>1</v>
      </c>
      <c r="D50" s="73">
        <v>1</v>
      </c>
      <c r="E50" s="82"/>
      <c r="F50" s="7"/>
      <c r="G50" s="16"/>
      <c r="H50" s="17"/>
      <c r="I50" s="17"/>
    </row>
    <row r="51" spans="1:9" ht="12.75" customHeight="1">
      <c r="A51" s="70"/>
      <c r="B51" s="71"/>
      <c r="C51" s="72"/>
      <c r="D51" s="73"/>
      <c r="E51" s="82"/>
      <c r="F51" s="7"/>
      <c r="G51" s="16"/>
      <c r="H51" s="17"/>
      <c r="I51" s="17"/>
    </row>
    <row r="52" spans="1:9" ht="12.75" customHeight="1">
      <c r="A52" s="70" t="s">
        <v>78</v>
      </c>
      <c r="B52" s="71" t="s">
        <v>139</v>
      </c>
      <c r="C52" s="72" t="s">
        <v>1</v>
      </c>
      <c r="D52" s="73">
        <v>1</v>
      </c>
      <c r="E52" s="82"/>
      <c r="F52" s="7"/>
      <c r="G52" s="16"/>
      <c r="H52" s="17">
        <v>3.3</v>
      </c>
      <c r="I52" s="17">
        <v>3.3</v>
      </c>
    </row>
    <row r="53" spans="1:9" ht="12.75" customHeight="1">
      <c r="A53" s="70"/>
      <c r="B53" s="77" t="s">
        <v>144</v>
      </c>
      <c r="C53" s="72"/>
      <c r="D53" s="73"/>
      <c r="E53" s="82"/>
      <c r="F53" s="7"/>
      <c r="G53" s="16"/>
      <c r="H53" s="17"/>
      <c r="I53" s="17"/>
    </row>
    <row r="54" spans="1:9" ht="12.75" customHeight="1">
      <c r="A54" s="70"/>
      <c r="B54" s="71" t="s">
        <v>25</v>
      </c>
      <c r="C54" s="72" t="s">
        <v>1</v>
      </c>
      <c r="D54" s="73">
        <v>1</v>
      </c>
      <c r="E54" s="82"/>
      <c r="F54" s="7"/>
      <c r="G54" s="16"/>
      <c r="H54" s="17"/>
      <c r="I54" s="17"/>
    </row>
    <row r="55" spans="1:9" ht="12.75" customHeight="1">
      <c r="A55" s="70"/>
      <c r="B55" s="71"/>
      <c r="C55" s="72"/>
      <c r="D55" s="73"/>
      <c r="E55" s="82"/>
      <c r="F55" s="7"/>
      <c r="G55" s="16"/>
      <c r="H55" s="17"/>
      <c r="I55" s="17"/>
    </row>
    <row r="56" spans="1:9" ht="12.75" customHeight="1">
      <c r="A56" s="70" t="s">
        <v>79</v>
      </c>
      <c r="B56" s="71" t="s">
        <v>140</v>
      </c>
      <c r="C56" s="72" t="s">
        <v>1</v>
      </c>
      <c r="D56" s="73">
        <v>1</v>
      </c>
      <c r="E56" s="82"/>
      <c r="F56" s="7"/>
      <c r="G56" s="16"/>
      <c r="H56" s="17">
        <v>2.6</v>
      </c>
      <c r="I56" s="17">
        <v>2.6</v>
      </c>
    </row>
    <row r="57" spans="1:9" ht="12.75" customHeight="1">
      <c r="A57" s="70"/>
      <c r="B57" s="77" t="s">
        <v>145</v>
      </c>
      <c r="C57" s="72"/>
      <c r="D57" s="73"/>
      <c r="E57" s="82"/>
      <c r="F57" s="7"/>
      <c r="G57" s="16"/>
      <c r="H57" s="17"/>
      <c r="I57" s="17"/>
    </row>
    <row r="58" spans="1:9" ht="12.75" customHeight="1">
      <c r="A58" s="70"/>
      <c r="B58" s="71" t="s">
        <v>25</v>
      </c>
      <c r="C58" s="72" t="s">
        <v>1</v>
      </c>
      <c r="D58" s="73">
        <v>1</v>
      </c>
      <c r="E58" s="82"/>
      <c r="F58" s="7"/>
      <c r="G58" s="16"/>
      <c r="H58" s="17"/>
      <c r="I58" s="17"/>
    </row>
    <row r="59" spans="1:9" ht="12.75" customHeight="1">
      <c r="A59" s="70"/>
      <c r="B59" s="71"/>
      <c r="C59" s="72"/>
      <c r="D59" s="73"/>
      <c r="E59" s="82"/>
      <c r="F59" s="7"/>
      <c r="G59" s="16"/>
      <c r="H59" s="17"/>
      <c r="I59" s="17"/>
    </row>
    <row r="60" spans="1:9" ht="12.75" customHeight="1">
      <c r="A60" s="70" t="s">
        <v>80</v>
      </c>
      <c r="B60" s="71" t="s">
        <v>141</v>
      </c>
      <c r="C60" s="72" t="s">
        <v>1</v>
      </c>
      <c r="D60" s="73">
        <v>1</v>
      </c>
      <c r="E60" s="82"/>
      <c r="F60" s="7"/>
      <c r="G60" s="16"/>
      <c r="H60" s="17">
        <v>2.2000000000000002</v>
      </c>
      <c r="I60" s="17">
        <v>2.2000000000000002</v>
      </c>
    </row>
    <row r="61" spans="1:9" ht="12.75" customHeight="1">
      <c r="A61" s="70"/>
      <c r="B61" s="77" t="s">
        <v>146</v>
      </c>
      <c r="C61" s="72"/>
      <c r="D61" s="73"/>
      <c r="E61" s="82"/>
      <c r="F61" s="7"/>
      <c r="G61" s="16"/>
      <c r="H61" s="17"/>
      <c r="I61" s="17"/>
    </row>
    <row r="62" spans="1:9" ht="12.75" customHeight="1">
      <c r="A62" s="70"/>
      <c r="B62" s="71" t="s">
        <v>25</v>
      </c>
      <c r="C62" s="72" t="s">
        <v>1</v>
      </c>
      <c r="D62" s="73">
        <v>1</v>
      </c>
      <c r="E62" s="82"/>
      <c r="F62" s="7"/>
      <c r="G62" s="16"/>
      <c r="H62" s="17"/>
      <c r="I62" s="17"/>
    </row>
    <row r="63" spans="1:9" ht="12.75" customHeight="1">
      <c r="A63" s="70"/>
      <c r="B63" s="71"/>
      <c r="C63" s="72"/>
      <c r="D63" s="73"/>
      <c r="E63" s="82"/>
      <c r="F63" s="7"/>
      <c r="G63" s="16"/>
      <c r="H63" s="17"/>
      <c r="I63" s="17"/>
    </row>
    <row r="64" spans="1:9" ht="12.75" customHeight="1">
      <c r="A64" s="70" t="s">
        <v>81</v>
      </c>
      <c r="B64" s="71" t="s">
        <v>142</v>
      </c>
      <c r="C64" s="72" t="s">
        <v>1</v>
      </c>
      <c r="D64" s="73">
        <v>1</v>
      </c>
      <c r="E64" s="82"/>
      <c r="F64" s="7"/>
      <c r="G64" s="16"/>
      <c r="H64" s="85">
        <v>1.7</v>
      </c>
      <c r="I64" s="85">
        <v>1.7</v>
      </c>
    </row>
    <row r="65" spans="1:9" ht="12.75" customHeight="1">
      <c r="A65" s="70"/>
      <c r="B65" s="77" t="s">
        <v>147</v>
      </c>
      <c r="C65" s="72"/>
      <c r="D65" s="73"/>
      <c r="E65" s="82"/>
      <c r="F65" s="7"/>
      <c r="G65" s="16"/>
      <c r="H65" s="17"/>
      <c r="I65" s="17"/>
    </row>
    <row r="66" spans="1:9" ht="12.75" customHeight="1">
      <c r="A66" s="70"/>
      <c r="B66" s="71" t="s">
        <v>25</v>
      </c>
      <c r="C66" s="72" t="s">
        <v>1</v>
      </c>
      <c r="D66" s="73">
        <v>1</v>
      </c>
      <c r="E66" s="82"/>
      <c r="F66" s="7"/>
      <c r="G66" s="16"/>
      <c r="H66" s="17"/>
      <c r="I66" s="17"/>
    </row>
    <row r="67" spans="1:9" ht="12.75" customHeight="1">
      <c r="A67" s="70"/>
      <c r="B67" s="71"/>
      <c r="C67" s="72"/>
      <c r="D67" s="73"/>
      <c r="E67" s="82"/>
      <c r="F67" s="7"/>
      <c r="G67" s="16"/>
      <c r="H67" s="17"/>
      <c r="I67" s="17"/>
    </row>
    <row r="68" spans="1:9" ht="12.75" customHeight="1">
      <c r="A68" s="70" t="s">
        <v>82</v>
      </c>
      <c r="B68" s="81" t="s">
        <v>204</v>
      </c>
      <c r="C68" s="72" t="s">
        <v>1</v>
      </c>
      <c r="D68" s="73">
        <v>7</v>
      </c>
      <c r="E68" s="82"/>
      <c r="F68" s="7"/>
      <c r="G68" s="16"/>
      <c r="H68" s="85">
        <v>16.5</v>
      </c>
      <c r="I68" s="17">
        <f>H68*D68</f>
        <v>115.5</v>
      </c>
    </row>
    <row r="69" spans="1:9" ht="12.75" customHeight="1">
      <c r="A69" s="70"/>
      <c r="B69" s="72" t="s">
        <v>149</v>
      </c>
      <c r="C69" s="72" t="s">
        <v>1</v>
      </c>
      <c r="D69" s="73">
        <v>7</v>
      </c>
      <c r="E69" s="82"/>
      <c r="F69" s="7"/>
      <c r="G69" s="85"/>
      <c r="H69" s="85">
        <v>1.2</v>
      </c>
      <c r="I69" s="17">
        <f t="shared" ref="I69:I71" si="0">H69*D69</f>
        <v>8.4</v>
      </c>
    </row>
    <row r="70" spans="1:9" ht="12.75" customHeight="1">
      <c r="A70" s="70"/>
      <c r="B70" s="72" t="s">
        <v>150</v>
      </c>
      <c r="C70" s="72" t="s">
        <v>1</v>
      </c>
      <c r="D70" s="73">
        <v>7</v>
      </c>
      <c r="E70" s="82"/>
      <c r="F70" s="7"/>
      <c r="G70" s="85"/>
      <c r="H70" s="85">
        <v>5.6</v>
      </c>
      <c r="I70" s="17">
        <f t="shared" si="0"/>
        <v>39.199999999999996</v>
      </c>
    </row>
    <row r="71" spans="1:9" ht="12.75" customHeight="1">
      <c r="A71" s="72"/>
      <c r="B71" s="72" t="s">
        <v>151</v>
      </c>
      <c r="C71" s="72" t="s">
        <v>1</v>
      </c>
      <c r="D71" s="73">
        <v>7</v>
      </c>
      <c r="E71" s="82"/>
      <c r="F71" s="7"/>
      <c r="G71" s="85"/>
      <c r="H71" s="85">
        <v>0.5</v>
      </c>
      <c r="I71" s="17">
        <f t="shared" si="0"/>
        <v>3.5</v>
      </c>
    </row>
    <row r="72" spans="1:9" ht="12.75" customHeight="1">
      <c r="A72" s="70"/>
      <c r="B72" s="72" t="s">
        <v>25</v>
      </c>
      <c r="C72" s="72" t="s">
        <v>19</v>
      </c>
      <c r="D72" s="73">
        <v>7</v>
      </c>
      <c r="E72" s="82"/>
      <c r="F72" s="7"/>
      <c r="G72" s="85"/>
      <c r="H72" s="17"/>
      <c r="I72" s="17"/>
    </row>
    <row r="73" spans="1:9" ht="12.75" customHeight="1">
      <c r="A73" s="70"/>
      <c r="B73" s="72"/>
      <c r="C73" s="72"/>
      <c r="D73" s="73"/>
      <c r="E73" s="82"/>
      <c r="F73" s="7"/>
      <c r="G73" s="72"/>
      <c r="H73" s="17"/>
      <c r="I73" s="17"/>
    </row>
    <row r="74" spans="1:9" ht="12.75" customHeight="1">
      <c r="A74" s="70" t="s">
        <v>83</v>
      </c>
      <c r="B74" s="81" t="s">
        <v>205</v>
      </c>
      <c r="C74" s="72" t="s">
        <v>1</v>
      </c>
      <c r="D74" s="73">
        <v>1</v>
      </c>
      <c r="E74" s="82"/>
      <c r="F74" s="7"/>
      <c r="G74" s="87"/>
      <c r="H74" s="17">
        <v>13.5</v>
      </c>
      <c r="I74" s="17">
        <f>H74*D74</f>
        <v>13.5</v>
      </c>
    </row>
    <row r="75" spans="1:9" ht="12.75" customHeight="1">
      <c r="A75" s="70"/>
      <c r="B75" s="72" t="s">
        <v>152</v>
      </c>
      <c r="C75" s="72" t="s">
        <v>1</v>
      </c>
      <c r="D75" s="73">
        <v>1</v>
      </c>
      <c r="E75" s="82"/>
      <c r="F75" s="7"/>
      <c r="G75" s="85"/>
      <c r="H75" s="17">
        <v>1</v>
      </c>
      <c r="I75" s="17">
        <f t="shared" ref="I75:I77" si="1">H75*D75</f>
        <v>1</v>
      </c>
    </row>
    <row r="76" spans="1:9" ht="12.75" customHeight="1">
      <c r="A76" s="70"/>
      <c r="B76" s="72" t="s">
        <v>158</v>
      </c>
      <c r="C76" s="72" t="s">
        <v>1</v>
      </c>
      <c r="D76" s="73">
        <v>1</v>
      </c>
      <c r="E76" s="82"/>
      <c r="F76" s="7"/>
      <c r="G76" s="85"/>
      <c r="H76" s="17">
        <v>4.0999999999999996</v>
      </c>
      <c r="I76" s="17">
        <f t="shared" si="1"/>
        <v>4.0999999999999996</v>
      </c>
    </row>
    <row r="77" spans="1:9" ht="12.75" customHeight="1">
      <c r="A77" s="70"/>
      <c r="B77" s="72" t="s">
        <v>153</v>
      </c>
      <c r="C77" s="72" t="s">
        <v>1</v>
      </c>
      <c r="D77" s="73">
        <v>1</v>
      </c>
      <c r="E77" s="82"/>
      <c r="F77" s="7"/>
      <c r="G77" s="85"/>
      <c r="H77" s="17">
        <v>0.7</v>
      </c>
      <c r="I77" s="17">
        <f t="shared" si="1"/>
        <v>0.7</v>
      </c>
    </row>
    <row r="78" spans="1:9" ht="12.75" customHeight="1">
      <c r="A78" s="70"/>
      <c r="B78" s="72" t="s">
        <v>25</v>
      </c>
      <c r="C78" s="72" t="s">
        <v>1</v>
      </c>
      <c r="D78" s="73">
        <v>1</v>
      </c>
      <c r="E78" s="82"/>
      <c r="F78" s="7"/>
      <c r="G78" s="85"/>
      <c r="H78" s="17"/>
      <c r="I78" s="17"/>
    </row>
    <row r="79" spans="1:9" ht="12.75" customHeight="1">
      <c r="A79" s="70"/>
      <c r="B79" s="72"/>
      <c r="C79" s="72"/>
      <c r="D79" s="73"/>
      <c r="E79" s="82"/>
      <c r="F79" s="7"/>
      <c r="G79" s="16"/>
      <c r="H79" s="17"/>
      <c r="I79" s="17"/>
    </row>
    <row r="80" spans="1:9" ht="12.75" customHeight="1">
      <c r="A80" s="70" t="s">
        <v>84</v>
      </c>
      <c r="B80" s="81" t="s">
        <v>206</v>
      </c>
      <c r="C80" s="72" t="s">
        <v>1</v>
      </c>
      <c r="D80" s="73">
        <v>1</v>
      </c>
      <c r="E80" s="82"/>
      <c r="G80" s="16"/>
      <c r="H80" s="17">
        <v>8</v>
      </c>
      <c r="I80" s="17">
        <f>H80*D80</f>
        <v>8</v>
      </c>
    </row>
    <row r="81" spans="1:9" ht="12.75" customHeight="1">
      <c r="A81" s="70"/>
      <c r="B81" s="72" t="s">
        <v>154</v>
      </c>
      <c r="C81" s="72" t="s">
        <v>1</v>
      </c>
      <c r="D81" s="73">
        <v>1</v>
      </c>
      <c r="E81" s="82"/>
      <c r="G81" s="16"/>
      <c r="H81" s="17">
        <v>0.8</v>
      </c>
      <c r="I81" s="17">
        <f t="shared" ref="I81:I83" si="2">H81*D81</f>
        <v>0.8</v>
      </c>
    </row>
    <row r="82" spans="1:9" ht="12.75" customHeight="1">
      <c r="A82" s="70"/>
      <c r="B82" s="72" t="s">
        <v>156</v>
      </c>
      <c r="C82" s="72" t="s">
        <v>1</v>
      </c>
      <c r="D82" s="73">
        <v>1</v>
      </c>
      <c r="E82" s="82"/>
      <c r="G82" s="16"/>
      <c r="H82" s="17">
        <v>2.6</v>
      </c>
      <c r="I82" s="17">
        <f t="shared" si="2"/>
        <v>2.6</v>
      </c>
    </row>
    <row r="83" spans="1:9" ht="12.75" customHeight="1">
      <c r="A83" s="70"/>
      <c r="B83" s="72" t="s">
        <v>155</v>
      </c>
      <c r="C83" s="72" t="s">
        <v>1</v>
      </c>
      <c r="D83" s="73">
        <v>1</v>
      </c>
      <c r="E83" s="82"/>
      <c r="G83" s="16"/>
      <c r="H83" s="17">
        <v>0.9</v>
      </c>
      <c r="I83" s="17">
        <f t="shared" si="2"/>
        <v>0.9</v>
      </c>
    </row>
    <row r="84" spans="1:9" ht="12.75" customHeight="1">
      <c r="A84" s="70"/>
      <c r="B84" s="81" t="s">
        <v>25</v>
      </c>
      <c r="C84" s="72" t="s">
        <v>19</v>
      </c>
      <c r="D84" s="73">
        <v>1</v>
      </c>
      <c r="E84" s="82"/>
      <c r="G84" s="16"/>
      <c r="H84" s="17"/>
      <c r="I84" s="17"/>
    </row>
    <row r="85" spans="1:9" ht="12.75" customHeight="1">
      <c r="A85" s="70"/>
      <c r="B85" s="81"/>
      <c r="C85" s="72"/>
      <c r="D85" s="73"/>
      <c r="E85" s="82"/>
      <c r="G85" s="16"/>
      <c r="H85" s="17"/>
      <c r="I85" s="17"/>
    </row>
    <row r="86" spans="1:9" ht="12.75" customHeight="1">
      <c r="A86" s="70" t="s">
        <v>85</v>
      </c>
      <c r="B86" s="81" t="s">
        <v>148</v>
      </c>
      <c r="C86" s="72" t="s">
        <v>1</v>
      </c>
      <c r="D86" s="73">
        <v>1</v>
      </c>
      <c r="E86" s="82"/>
      <c r="G86" s="16"/>
      <c r="H86" s="17">
        <v>7</v>
      </c>
      <c r="I86" s="17">
        <f>H86*D86</f>
        <v>7</v>
      </c>
    </row>
    <row r="87" spans="1:9" ht="12.75" customHeight="1">
      <c r="A87" s="70"/>
      <c r="B87" s="72" t="s">
        <v>154</v>
      </c>
      <c r="C87" s="72" t="s">
        <v>1</v>
      </c>
      <c r="D87" s="73">
        <v>1</v>
      </c>
      <c r="E87" s="82"/>
      <c r="G87" s="16"/>
      <c r="H87" s="17">
        <v>0.8</v>
      </c>
      <c r="I87" s="17">
        <f t="shared" ref="I87:I88" si="3">H87*D87</f>
        <v>0.8</v>
      </c>
    </row>
    <row r="88" spans="1:9" ht="12.75" customHeight="1">
      <c r="A88" s="70"/>
      <c r="B88" s="72" t="s">
        <v>157</v>
      </c>
      <c r="C88" s="72" t="s">
        <v>1</v>
      </c>
      <c r="D88" s="73">
        <v>1</v>
      </c>
      <c r="E88" s="82"/>
      <c r="G88" s="16"/>
      <c r="H88" s="17">
        <v>2.8</v>
      </c>
      <c r="I88" s="17">
        <f t="shared" si="3"/>
        <v>2.8</v>
      </c>
    </row>
    <row r="89" spans="1:9" ht="12.75" customHeight="1">
      <c r="A89" s="70"/>
      <c r="B89" s="81" t="s">
        <v>25</v>
      </c>
      <c r="C89" s="72" t="s">
        <v>19</v>
      </c>
      <c r="D89" s="73">
        <v>1</v>
      </c>
      <c r="E89" s="82"/>
      <c r="G89" s="16"/>
      <c r="H89" s="17"/>
      <c r="I89" s="17"/>
    </row>
    <row r="90" spans="1:9" ht="12.75" customHeight="1">
      <c r="A90" s="70"/>
      <c r="B90" s="81"/>
      <c r="C90" s="72"/>
      <c r="D90" s="73"/>
      <c r="E90" s="82"/>
      <c r="G90" s="16"/>
      <c r="H90" s="17"/>
      <c r="I90" s="17"/>
    </row>
    <row r="91" spans="1:9" ht="12.75" customHeight="1">
      <c r="A91" s="70" t="s">
        <v>86</v>
      </c>
      <c r="B91" s="72" t="s">
        <v>169</v>
      </c>
      <c r="C91" s="72" t="s">
        <v>1</v>
      </c>
      <c r="D91" s="73">
        <v>2</v>
      </c>
      <c r="E91" s="82"/>
      <c r="G91" s="16"/>
      <c r="H91" s="17">
        <f>1.19+2.67+0.59</f>
        <v>4.45</v>
      </c>
      <c r="I91" s="17">
        <f>H91*D91</f>
        <v>8.9</v>
      </c>
    </row>
    <row r="92" spans="1:9" ht="12.75" customHeight="1">
      <c r="B92" s="72" t="s">
        <v>25</v>
      </c>
      <c r="C92" s="72" t="s">
        <v>1</v>
      </c>
      <c r="D92" s="73">
        <v>2</v>
      </c>
      <c r="E92" s="82"/>
      <c r="F92" s="22"/>
      <c r="G92" s="16"/>
    </row>
    <row r="93" spans="1:9" ht="12.75" customHeight="1">
      <c r="B93" s="72"/>
      <c r="C93" s="72"/>
      <c r="D93" s="73"/>
      <c r="E93" s="82"/>
      <c r="F93" s="22"/>
      <c r="G93" s="16"/>
    </row>
    <row r="94" spans="1:9" ht="12.75" customHeight="1">
      <c r="A94" s="70" t="s">
        <v>87</v>
      </c>
      <c r="B94" s="72" t="s">
        <v>170</v>
      </c>
      <c r="C94" s="72" t="s">
        <v>1</v>
      </c>
      <c r="D94" s="73">
        <v>1</v>
      </c>
      <c r="E94" s="82"/>
      <c r="G94" s="16"/>
      <c r="H94" s="17">
        <f>1.26+2.92+0.79</f>
        <v>4.97</v>
      </c>
      <c r="I94" s="17">
        <f>H94*D94</f>
        <v>4.97</v>
      </c>
    </row>
    <row r="95" spans="1:9" ht="12.75" customHeight="1">
      <c r="B95" s="72" t="s">
        <v>25</v>
      </c>
      <c r="C95" s="72" t="s">
        <v>1</v>
      </c>
      <c r="D95" s="73">
        <v>1</v>
      </c>
      <c r="E95" s="82"/>
      <c r="F95" s="22"/>
      <c r="G95" s="16"/>
    </row>
    <row r="96" spans="1:9" ht="12.75" customHeight="1">
      <c r="B96" s="72"/>
      <c r="C96" s="72"/>
      <c r="D96" s="73"/>
      <c r="E96" s="82"/>
      <c r="F96" s="22"/>
      <c r="G96" s="16"/>
    </row>
    <row r="97" spans="1:9" ht="12.75" customHeight="1">
      <c r="A97" s="70" t="s">
        <v>91</v>
      </c>
      <c r="B97" s="72" t="s">
        <v>171</v>
      </c>
      <c r="C97" s="72" t="s">
        <v>1</v>
      </c>
      <c r="D97" s="73">
        <v>1</v>
      </c>
      <c r="E97" s="82"/>
      <c r="G97" s="16"/>
      <c r="H97" s="17">
        <f>0.52+1.15+0.43</f>
        <v>2.1</v>
      </c>
      <c r="I97" s="17">
        <f>H97*D97</f>
        <v>2.1</v>
      </c>
    </row>
    <row r="98" spans="1:9" ht="12.75" customHeight="1">
      <c r="B98" s="72" t="s">
        <v>25</v>
      </c>
      <c r="C98" s="72" t="s">
        <v>1</v>
      </c>
      <c r="D98" s="73">
        <v>1</v>
      </c>
      <c r="E98" s="82"/>
      <c r="F98" s="22"/>
      <c r="G98" s="16"/>
    </row>
    <row r="99" spans="1:9" ht="12.75" customHeight="1">
      <c r="B99" s="72"/>
      <c r="C99" s="72"/>
      <c r="D99" s="73"/>
      <c r="E99" s="82"/>
      <c r="F99" s="22"/>
      <c r="G99" s="16"/>
    </row>
    <row r="100" spans="1:9" ht="12.75" customHeight="1">
      <c r="A100" s="70" t="s">
        <v>92</v>
      </c>
      <c r="B100" s="72" t="s">
        <v>159</v>
      </c>
      <c r="C100" s="72" t="s">
        <v>1</v>
      </c>
      <c r="D100" s="73">
        <v>1</v>
      </c>
      <c r="E100" s="82"/>
      <c r="G100" s="16"/>
      <c r="H100" s="17">
        <f>0.33+0.67+0.29</f>
        <v>1.29</v>
      </c>
      <c r="I100" s="17">
        <f>H100*D100</f>
        <v>1.29</v>
      </c>
    </row>
    <row r="101" spans="1:9" ht="12.75" customHeight="1">
      <c r="A101" s="70"/>
      <c r="B101" s="72" t="s">
        <v>25</v>
      </c>
      <c r="C101" s="72" t="s">
        <v>1</v>
      </c>
      <c r="D101" s="73">
        <v>1</v>
      </c>
      <c r="E101" s="82"/>
      <c r="F101" s="22"/>
      <c r="G101" s="16"/>
    </row>
    <row r="102" spans="1:9" ht="12.75" customHeight="1">
      <c r="B102" s="72"/>
      <c r="C102" s="72"/>
      <c r="D102" s="73"/>
      <c r="E102" s="82"/>
      <c r="F102" s="22"/>
      <c r="G102" s="16"/>
    </row>
    <row r="103" spans="1:9" ht="12.75" customHeight="1">
      <c r="A103" s="70" t="s">
        <v>93</v>
      </c>
      <c r="B103" s="72" t="s">
        <v>160</v>
      </c>
      <c r="C103" s="72" t="s">
        <v>1</v>
      </c>
      <c r="D103" s="73">
        <v>1</v>
      </c>
      <c r="E103" s="82"/>
      <c r="G103" s="16"/>
      <c r="H103" s="17">
        <v>1</v>
      </c>
      <c r="I103" s="17">
        <f>H103*D103</f>
        <v>1</v>
      </c>
    </row>
    <row r="104" spans="1:9" ht="12.75" customHeight="1">
      <c r="A104" s="70"/>
      <c r="B104" s="72" t="s">
        <v>25</v>
      </c>
      <c r="C104" s="72" t="s">
        <v>1</v>
      </c>
      <c r="D104" s="73">
        <v>1</v>
      </c>
      <c r="E104" s="82"/>
      <c r="F104" s="22"/>
      <c r="G104" s="16"/>
    </row>
    <row r="105" spans="1:9" ht="12.75" customHeight="1">
      <c r="B105" s="20"/>
      <c r="C105" s="72"/>
      <c r="D105" s="73"/>
      <c r="E105" s="82"/>
      <c r="G105" s="16"/>
      <c r="H105" s="17"/>
      <c r="I105" s="17"/>
    </row>
    <row r="106" spans="1:9" s="72" customFormat="1" ht="12.75" customHeight="1">
      <c r="A106" s="70" t="s">
        <v>94</v>
      </c>
      <c r="B106" s="81" t="s">
        <v>172</v>
      </c>
      <c r="C106" s="72" t="s">
        <v>1</v>
      </c>
      <c r="D106" s="73">
        <v>1</v>
      </c>
      <c r="E106" s="82"/>
      <c r="F106" s="82"/>
      <c r="G106" s="82"/>
      <c r="H106" s="85">
        <v>3</v>
      </c>
      <c r="I106" s="17">
        <f>H106*D106</f>
        <v>3</v>
      </c>
    </row>
    <row r="107" spans="1:9" s="72" customFormat="1" ht="12.75" customHeight="1">
      <c r="A107" s="70"/>
      <c r="B107" s="81" t="s">
        <v>25</v>
      </c>
      <c r="C107" s="72" t="s">
        <v>1</v>
      </c>
      <c r="D107" s="73">
        <v>1</v>
      </c>
      <c r="E107" s="82"/>
      <c r="F107" s="82"/>
      <c r="G107" s="82"/>
      <c r="H107" s="85"/>
      <c r="I107" s="85"/>
    </row>
    <row r="108" spans="1:9" ht="12.75" customHeight="1">
      <c r="B108" s="20"/>
      <c r="C108" s="72"/>
      <c r="D108" s="73"/>
      <c r="E108" s="82"/>
      <c r="G108" s="16"/>
      <c r="H108" s="17"/>
      <c r="I108" s="17"/>
    </row>
    <row r="109" spans="1:9" ht="12.75" customHeight="1">
      <c r="A109" s="70" t="s">
        <v>95</v>
      </c>
      <c r="B109" s="81" t="s">
        <v>161</v>
      </c>
      <c r="C109" s="72" t="s">
        <v>1</v>
      </c>
      <c r="D109" s="73">
        <v>1</v>
      </c>
      <c r="E109" s="82"/>
      <c r="G109" s="16"/>
      <c r="H109" s="85">
        <v>2</v>
      </c>
      <c r="I109" s="17">
        <f>H109*D109</f>
        <v>2</v>
      </c>
    </row>
    <row r="110" spans="1:9" ht="12.75" customHeight="1">
      <c r="B110" s="81" t="s">
        <v>25</v>
      </c>
      <c r="C110" s="72" t="s">
        <v>1</v>
      </c>
      <c r="D110" s="73">
        <v>1</v>
      </c>
      <c r="E110" s="82"/>
      <c r="G110" s="16"/>
      <c r="H110" s="17"/>
      <c r="I110" s="17"/>
    </row>
    <row r="111" spans="1:9" ht="12.75" customHeight="1">
      <c r="B111" s="20"/>
      <c r="C111" s="72"/>
      <c r="D111" s="73"/>
      <c r="E111" s="82"/>
      <c r="G111" s="16"/>
      <c r="H111" s="17"/>
      <c r="I111" s="17"/>
    </row>
    <row r="112" spans="1:9" ht="12.75" customHeight="1">
      <c r="A112" s="14" t="s">
        <v>96</v>
      </c>
      <c r="B112" s="81" t="s">
        <v>173</v>
      </c>
      <c r="C112" s="72" t="s">
        <v>1</v>
      </c>
      <c r="D112" s="73">
        <v>1</v>
      </c>
      <c r="E112" s="82"/>
      <c r="G112" s="16"/>
      <c r="H112" s="85">
        <v>2</v>
      </c>
      <c r="I112" s="17">
        <f>H112*D112</f>
        <v>2</v>
      </c>
    </row>
    <row r="113" spans="1:9" ht="12.75" customHeight="1">
      <c r="B113" s="81" t="s">
        <v>25</v>
      </c>
      <c r="C113" s="72" t="s">
        <v>1</v>
      </c>
      <c r="D113" s="73">
        <v>1</v>
      </c>
      <c r="E113" s="82"/>
      <c r="G113" s="16"/>
      <c r="H113" s="17"/>
      <c r="I113" s="17"/>
    </row>
    <row r="114" spans="1:9" ht="12.75" customHeight="1">
      <c r="B114" s="20"/>
      <c r="C114" s="72"/>
      <c r="D114" s="73"/>
      <c r="E114" s="82"/>
      <c r="G114" s="16"/>
      <c r="H114" s="17"/>
      <c r="I114" s="17"/>
    </row>
    <row r="115" spans="1:9" s="72" customFormat="1" ht="12.75" customHeight="1">
      <c r="A115" s="14" t="s">
        <v>97</v>
      </c>
      <c r="B115" s="81" t="s">
        <v>174</v>
      </c>
      <c r="C115" s="72" t="s">
        <v>1</v>
      </c>
      <c r="D115" s="73">
        <v>1</v>
      </c>
      <c r="E115" s="82"/>
      <c r="F115" s="82"/>
      <c r="G115" s="82"/>
      <c r="H115" s="85">
        <v>3</v>
      </c>
      <c r="I115" s="17">
        <f>H115*D115</f>
        <v>3</v>
      </c>
    </row>
    <row r="116" spans="1:9" s="72" customFormat="1" ht="12.75" customHeight="1">
      <c r="A116" s="70"/>
      <c r="B116" s="81" t="s">
        <v>25</v>
      </c>
      <c r="C116" s="72" t="s">
        <v>1</v>
      </c>
      <c r="D116" s="73">
        <v>1</v>
      </c>
      <c r="E116" s="82"/>
      <c r="F116" s="82"/>
      <c r="G116" s="82"/>
      <c r="H116" s="85"/>
      <c r="I116" s="85"/>
    </row>
    <row r="117" spans="1:9" s="72" customFormat="1" ht="12.75" customHeight="1">
      <c r="A117" s="70"/>
      <c r="B117" s="81"/>
      <c r="D117" s="73"/>
      <c r="E117" s="82"/>
      <c r="F117" s="82"/>
      <c r="G117" s="82"/>
      <c r="H117" s="85"/>
      <c r="I117" s="85"/>
    </row>
    <row r="118" spans="1:9" s="72" customFormat="1" ht="12.75" customHeight="1">
      <c r="A118" s="14" t="s">
        <v>98</v>
      </c>
      <c r="B118" s="81" t="s">
        <v>175</v>
      </c>
      <c r="C118" s="72" t="s">
        <v>1</v>
      </c>
      <c r="D118" s="73">
        <v>1</v>
      </c>
      <c r="E118" s="82"/>
      <c r="F118" s="82"/>
      <c r="G118" s="82"/>
      <c r="H118" s="85">
        <v>0.7</v>
      </c>
      <c r="I118" s="85">
        <f>H118</f>
        <v>0.7</v>
      </c>
    </row>
    <row r="119" spans="1:9" s="72" customFormat="1" ht="12.75" customHeight="1">
      <c r="A119" s="70"/>
      <c r="B119" s="81" t="s">
        <v>25</v>
      </c>
      <c r="C119" s="72" t="s">
        <v>1</v>
      </c>
      <c r="D119" s="73">
        <v>1</v>
      </c>
      <c r="E119" s="82"/>
      <c r="F119" s="82"/>
      <c r="G119" s="82"/>
      <c r="H119" s="85"/>
      <c r="I119" s="85"/>
    </row>
    <row r="120" spans="1:9" s="72" customFormat="1" ht="12.75" customHeight="1">
      <c r="A120" s="70"/>
      <c r="B120" s="81"/>
      <c r="D120" s="73"/>
      <c r="E120" s="82"/>
      <c r="F120" s="82"/>
      <c r="G120" s="82"/>
      <c r="H120" s="85"/>
      <c r="I120" s="85"/>
    </row>
    <row r="121" spans="1:9" s="72" customFormat="1" ht="12.75" customHeight="1">
      <c r="A121" s="14" t="s">
        <v>99</v>
      </c>
      <c r="B121" s="81" t="s">
        <v>176</v>
      </c>
      <c r="C121" s="72" t="s">
        <v>1</v>
      </c>
      <c r="D121" s="73">
        <v>1</v>
      </c>
      <c r="E121" s="82"/>
      <c r="F121" s="82"/>
      <c r="G121" s="82"/>
      <c r="H121" s="85">
        <v>2.7</v>
      </c>
      <c r="I121" s="85">
        <f>H121</f>
        <v>2.7</v>
      </c>
    </row>
    <row r="122" spans="1:9" s="72" customFormat="1" ht="12.75" customHeight="1">
      <c r="A122" s="70"/>
      <c r="B122" s="81" t="s">
        <v>25</v>
      </c>
      <c r="C122" s="72" t="s">
        <v>1</v>
      </c>
      <c r="D122" s="73">
        <v>1</v>
      </c>
      <c r="E122" s="82"/>
      <c r="F122" s="82"/>
      <c r="G122" s="82"/>
      <c r="H122" s="85"/>
      <c r="I122" s="85"/>
    </row>
    <row r="123" spans="1:9" ht="12.75" customHeight="1">
      <c r="B123" s="20"/>
      <c r="C123" s="72"/>
      <c r="D123" s="73"/>
      <c r="E123" s="82"/>
      <c r="G123" s="16"/>
      <c r="H123" s="17"/>
      <c r="I123" s="17"/>
    </row>
    <row r="124" spans="1:9" s="72" customFormat="1" ht="12.75" customHeight="1">
      <c r="A124" s="70" t="s">
        <v>100</v>
      </c>
      <c r="B124" s="81" t="s">
        <v>177</v>
      </c>
      <c r="C124" s="72" t="s">
        <v>24</v>
      </c>
      <c r="D124" s="73">
        <v>2</v>
      </c>
      <c r="E124" s="82"/>
      <c r="F124" s="82"/>
      <c r="G124" s="82"/>
      <c r="H124" s="85">
        <v>0.8</v>
      </c>
      <c r="I124" s="85">
        <f>D124*H124</f>
        <v>1.6</v>
      </c>
    </row>
    <row r="125" spans="1:9" s="72" customFormat="1" ht="12.75" customHeight="1">
      <c r="A125" s="70"/>
      <c r="B125" s="81" t="s">
        <v>25</v>
      </c>
      <c r="C125" s="72" t="s">
        <v>24</v>
      </c>
      <c r="D125" s="73">
        <v>2</v>
      </c>
      <c r="E125" s="82"/>
      <c r="F125" s="82"/>
      <c r="G125" s="82"/>
      <c r="H125" s="85"/>
      <c r="I125" s="85"/>
    </row>
    <row r="126" spans="1:9" s="72" customFormat="1" ht="12.75" customHeight="1">
      <c r="A126" s="70"/>
      <c r="B126" s="81"/>
      <c r="D126" s="73"/>
      <c r="E126" s="82"/>
      <c r="F126" s="82"/>
      <c r="G126" s="82"/>
      <c r="H126" s="85"/>
      <c r="I126" s="85"/>
    </row>
    <row r="127" spans="1:9" s="72" customFormat="1" ht="12.75" customHeight="1">
      <c r="A127" s="70" t="s">
        <v>178</v>
      </c>
      <c r="B127" s="81" t="s">
        <v>163</v>
      </c>
      <c r="C127" s="72" t="s">
        <v>24</v>
      </c>
      <c r="D127" s="73">
        <v>9</v>
      </c>
      <c r="E127" s="82"/>
      <c r="F127" s="82"/>
      <c r="G127" s="82"/>
      <c r="H127" s="85">
        <v>0.73</v>
      </c>
      <c r="I127" s="85">
        <f>H127*D127</f>
        <v>6.57</v>
      </c>
    </row>
    <row r="128" spans="1:9" s="72" customFormat="1" ht="12.75" customHeight="1">
      <c r="A128" s="70"/>
      <c r="B128" s="81" t="s">
        <v>25</v>
      </c>
      <c r="C128" s="72" t="s">
        <v>24</v>
      </c>
      <c r="D128" s="73">
        <v>9</v>
      </c>
      <c r="E128" s="82"/>
      <c r="F128" s="82"/>
      <c r="G128" s="82"/>
      <c r="H128" s="85"/>
      <c r="I128" s="85"/>
    </row>
    <row r="129" spans="1:9" s="72" customFormat="1" ht="12.75" customHeight="1">
      <c r="A129" s="70"/>
      <c r="B129" s="81"/>
      <c r="D129" s="73"/>
      <c r="E129" s="82"/>
      <c r="F129" s="82"/>
      <c r="G129" s="82"/>
      <c r="H129" s="85"/>
      <c r="I129" s="85"/>
    </row>
    <row r="130" spans="1:9" s="72" customFormat="1" ht="12.75" customHeight="1">
      <c r="A130" s="70" t="s">
        <v>179</v>
      </c>
      <c r="B130" s="81" t="s">
        <v>164</v>
      </c>
      <c r="C130" s="72" t="s">
        <v>24</v>
      </c>
      <c r="D130" s="73">
        <v>3</v>
      </c>
      <c r="E130" s="82"/>
      <c r="F130" s="82"/>
      <c r="G130" s="82"/>
      <c r="H130" s="85">
        <v>0.54</v>
      </c>
      <c r="I130" s="85">
        <f>H130*D130</f>
        <v>1.62</v>
      </c>
    </row>
    <row r="131" spans="1:9" s="72" customFormat="1" ht="12.75" customHeight="1">
      <c r="A131" s="70"/>
      <c r="B131" s="81" t="s">
        <v>25</v>
      </c>
      <c r="C131" s="72" t="s">
        <v>24</v>
      </c>
      <c r="D131" s="73">
        <v>3</v>
      </c>
      <c r="E131" s="82"/>
      <c r="F131" s="82"/>
      <c r="G131" s="82"/>
      <c r="H131" s="85"/>
      <c r="I131" s="85"/>
    </row>
    <row r="132" spans="1:9" s="72" customFormat="1" ht="12.75" customHeight="1">
      <c r="A132" s="70"/>
      <c r="B132" s="81"/>
      <c r="D132" s="73"/>
      <c r="E132" s="82"/>
      <c r="F132" s="82"/>
      <c r="G132" s="82"/>
      <c r="H132" s="85"/>
      <c r="I132" s="85"/>
    </row>
    <row r="133" spans="1:9" s="72" customFormat="1" ht="12.75" customHeight="1">
      <c r="A133" s="70" t="s">
        <v>180</v>
      </c>
      <c r="B133" s="81" t="s">
        <v>162</v>
      </c>
      <c r="C133" s="72" t="s">
        <v>24</v>
      </c>
      <c r="D133" s="73">
        <v>4</v>
      </c>
      <c r="E133" s="82"/>
      <c r="F133" s="82"/>
      <c r="G133" s="82"/>
      <c r="H133" s="85">
        <v>0.53</v>
      </c>
      <c r="I133" s="85">
        <f>H133*D133</f>
        <v>2.12</v>
      </c>
    </row>
    <row r="134" spans="1:9" s="72" customFormat="1" ht="12.75" customHeight="1">
      <c r="A134" s="70"/>
      <c r="B134" s="81" t="s">
        <v>25</v>
      </c>
      <c r="C134" s="72" t="s">
        <v>24</v>
      </c>
      <c r="D134" s="73">
        <v>4</v>
      </c>
      <c r="E134" s="82"/>
      <c r="F134" s="82"/>
      <c r="G134" s="82"/>
      <c r="H134" s="85"/>
      <c r="I134" s="85"/>
    </row>
    <row r="135" spans="1:9" s="72" customFormat="1" ht="12.75" customHeight="1">
      <c r="A135" s="70"/>
      <c r="B135" s="81"/>
      <c r="D135" s="73"/>
      <c r="E135" s="82"/>
      <c r="F135" s="82"/>
      <c r="G135" s="82"/>
      <c r="H135" s="85"/>
      <c r="I135" s="85"/>
    </row>
    <row r="136" spans="1:9" s="72" customFormat="1" ht="12.75" customHeight="1">
      <c r="A136" s="70" t="s">
        <v>186</v>
      </c>
      <c r="B136" s="81" t="s">
        <v>230</v>
      </c>
      <c r="C136" s="72" t="s">
        <v>24</v>
      </c>
      <c r="D136" s="73">
        <v>2</v>
      </c>
      <c r="E136" s="82"/>
      <c r="F136" s="82"/>
      <c r="G136" s="82"/>
      <c r="H136" s="85">
        <v>0.51</v>
      </c>
      <c r="I136" s="85">
        <f>H136*D136</f>
        <v>1.02</v>
      </c>
    </row>
    <row r="137" spans="1:9" s="72" customFormat="1" ht="12.75" customHeight="1">
      <c r="A137" s="70"/>
      <c r="B137" s="81" t="s">
        <v>25</v>
      </c>
      <c r="C137" s="72" t="s">
        <v>24</v>
      </c>
      <c r="D137" s="73">
        <v>2</v>
      </c>
      <c r="E137" s="82"/>
      <c r="F137" s="82"/>
      <c r="G137" s="82"/>
      <c r="H137" s="85"/>
      <c r="I137" s="85"/>
    </row>
    <row r="138" spans="1:9" s="72" customFormat="1" ht="12.75" customHeight="1">
      <c r="A138" s="70"/>
      <c r="B138" s="81"/>
      <c r="D138" s="73"/>
      <c r="E138" s="82"/>
      <c r="F138" s="82"/>
      <c r="G138" s="82"/>
      <c r="H138" s="85"/>
      <c r="I138" s="85"/>
    </row>
    <row r="139" spans="1:9" s="72" customFormat="1" ht="12.75" customHeight="1">
      <c r="A139" s="70" t="s">
        <v>229</v>
      </c>
      <c r="B139" s="81" t="s">
        <v>228</v>
      </c>
      <c r="C139" s="72" t="s">
        <v>1</v>
      </c>
      <c r="D139" s="73">
        <v>1</v>
      </c>
      <c r="E139" s="82"/>
      <c r="F139" s="82"/>
      <c r="G139" s="82"/>
      <c r="H139" s="85">
        <v>1</v>
      </c>
      <c r="I139" s="85">
        <f>H139*D139</f>
        <v>1</v>
      </c>
    </row>
    <row r="140" spans="1:9" s="72" customFormat="1" ht="12.75" customHeight="1">
      <c r="A140" s="70"/>
      <c r="B140" s="81" t="s">
        <v>25</v>
      </c>
      <c r="C140" s="72" t="s">
        <v>1</v>
      </c>
      <c r="D140" s="73">
        <v>1</v>
      </c>
      <c r="E140" s="82"/>
      <c r="F140" s="82"/>
      <c r="G140" s="82"/>
      <c r="H140" s="85"/>
      <c r="I140" s="85"/>
    </row>
    <row r="141" spans="1:9" s="72" customFormat="1" ht="12.75" customHeight="1">
      <c r="A141" s="70"/>
      <c r="B141" s="81"/>
      <c r="D141" s="73"/>
      <c r="E141" s="82"/>
      <c r="F141" s="82"/>
      <c r="G141" s="82"/>
      <c r="H141" s="85"/>
      <c r="I141" s="85"/>
    </row>
    <row r="142" spans="1:9" s="92" customFormat="1" ht="12.75" customHeight="1">
      <c r="A142" s="91" t="s">
        <v>231</v>
      </c>
      <c r="B142" s="81" t="s">
        <v>103</v>
      </c>
      <c r="D142" s="93"/>
      <c r="E142" s="94"/>
      <c r="F142" s="94"/>
      <c r="G142" s="94"/>
      <c r="H142" s="95"/>
      <c r="I142" s="95"/>
    </row>
    <row r="143" spans="1:9" ht="12.75" customHeight="1">
      <c r="A143" s="70"/>
      <c r="B143" s="81"/>
      <c r="C143" s="72"/>
      <c r="D143" s="73"/>
      <c r="E143" s="82"/>
      <c r="F143" s="82"/>
      <c r="G143" s="82"/>
      <c r="H143" s="85"/>
      <c r="I143" s="85"/>
    </row>
    <row r="144" spans="1:9" ht="12.75" customHeight="1">
      <c r="A144" s="70" t="s">
        <v>88</v>
      </c>
      <c r="B144" s="72" t="s">
        <v>28</v>
      </c>
      <c r="C144" s="72"/>
      <c r="D144" s="83"/>
      <c r="E144" s="82"/>
      <c r="F144" s="82"/>
      <c r="G144" s="82"/>
      <c r="H144" s="85"/>
      <c r="I144" s="85"/>
    </row>
    <row r="145" spans="1:9" ht="12.75" customHeight="1">
      <c r="A145" s="72"/>
      <c r="B145" s="81" t="s">
        <v>72</v>
      </c>
      <c r="C145" s="72"/>
      <c r="D145" s="83"/>
      <c r="E145" s="82"/>
      <c r="F145" s="82"/>
      <c r="G145" s="82"/>
      <c r="H145" s="85"/>
      <c r="I145" s="85"/>
    </row>
    <row r="146" spans="1:9" ht="12.75" customHeight="1">
      <c r="A146" s="72"/>
      <c r="B146" s="103" t="s">
        <v>35</v>
      </c>
      <c r="C146" s="72" t="s">
        <v>24</v>
      </c>
      <c r="D146" s="83">
        <v>3</v>
      </c>
      <c r="E146" s="82"/>
      <c r="F146" s="82"/>
      <c r="G146" s="82"/>
      <c r="H146" s="85">
        <v>38</v>
      </c>
      <c r="I146" s="85">
        <f>H146*D146</f>
        <v>114</v>
      </c>
    </row>
    <row r="147" spans="1:9" ht="12.75" customHeight="1">
      <c r="A147" s="72"/>
      <c r="B147" s="103" t="s">
        <v>29</v>
      </c>
      <c r="C147" s="72" t="s">
        <v>24</v>
      </c>
      <c r="D147" s="83">
        <v>3</v>
      </c>
      <c r="E147" s="82"/>
      <c r="F147" s="82"/>
      <c r="G147" s="82"/>
      <c r="H147" s="85"/>
      <c r="I147" s="85"/>
    </row>
    <row r="148" spans="1:9" ht="12.75" customHeight="1">
      <c r="A148" s="72"/>
      <c r="B148" s="103" t="s">
        <v>30</v>
      </c>
      <c r="C148" s="72" t="s">
        <v>24</v>
      </c>
      <c r="D148" s="83">
        <v>3</v>
      </c>
      <c r="E148" s="82"/>
      <c r="F148" s="82"/>
      <c r="G148" s="82"/>
      <c r="H148" s="85">
        <v>29</v>
      </c>
      <c r="I148" s="85">
        <f>H148*D148</f>
        <v>87</v>
      </c>
    </row>
    <row r="149" spans="1:9" ht="12.75" customHeight="1">
      <c r="A149" s="72"/>
      <c r="B149" s="103" t="s">
        <v>29</v>
      </c>
      <c r="C149" s="72" t="s">
        <v>24</v>
      </c>
      <c r="D149" s="83">
        <v>3</v>
      </c>
      <c r="E149" s="82"/>
      <c r="F149" s="82"/>
      <c r="G149" s="82"/>
      <c r="H149" s="85"/>
      <c r="I149" s="85"/>
    </row>
    <row r="150" spans="1:9" ht="12.75" customHeight="1">
      <c r="A150" s="72"/>
      <c r="B150" s="103" t="s">
        <v>36</v>
      </c>
      <c r="C150" s="72" t="s">
        <v>24</v>
      </c>
      <c r="D150" s="83">
        <v>5</v>
      </c>
      <c r="E150" s="82"/>
      <c r="F150" s="82"/>
      <c r="G150" s="82"/>
      <c r="H150" s="85">
        <v>19</v>
      </c>
      <c r="I150" s="85">
        <f>H150*D150</f>
        <v>95</v>
      </c>
    </row>
    <row r="151" spans="1:9" ht="12.75" customHeight="1">
      <c r="A151" s="113"/>
      <c r="B151" s="103" t="s">
        <v>29</v>
      </c>
      <c r="C151" s="113" t="s">
        <v>24</v>
      </c>
      <c r="D151" s="114">
        <v>5</v>
      </c>
      <c r="E151" s="115"/>
      <c r="F151" s="115"/>
      <c r="G151" s="115"/>
      <c r="H151" s="116"/>
      <c r="I151" s="116"/>
    </row>
    <row r="152" spans="1:9" ht="12.75" customHeight="1">
      <c r="A152" s="117"/>
      <c r="B152" s="118" t="s">
        <v>32</v>
      </c>
      <c r="C152" s="113" t="s">
        <v>24</v>
      </c>
      <c r="D152" s="114">
        <v>2</v>
      </c>
      <c r="E152" s="115"/>
      <c r="F152" s="115"/>
      <c r="G152" s="115"/>
      <c r="H152" s="116">
        <v>15</v>
      </c>
      <c r="I152" s="85">
        <f>H152*D152</f>
        <v>30</v>
      </c>
    </row>
    <row r="153" spans="1:9" ht="12.75" customHeight="1">
      <c r="A153" s="117"/>
      <c r="B153" s="119" t="s">
        <v>29</v>
      </c>
      <c r="C153" s="113" t="s">
        <v>24</v>
      </c>
      <c r="D153" s="114">
        <v>2</v>
      </c>
      <c r="E153" s="115"/>
      <c r="F153" s="115"/>
      <c r="G153" s="115"/>
      <c r="H153" s="116"/>
      <c r="I153" s="116"/>
    </row>
    <row r="154" spans="1:9" ht="12.75" customHeight="1">
      <c r="A154" s="117"/>
      <c r="B154" s="113"/>
      <c r="C154" s="113"/>
      <c r="D154" s="120"/>
      <c r="E154" s="115"/>
      <c r="F154" s="115"/>
      <c r="G154" s="115"/>
      <c r="H154" s="116"/>
      <c r="I154" s="116"/>
    </row>
    <row r="155" spans="1:9" ht="12.75" customHeight="1">
      <c r="A155" s="117" t="s">
        <v>89</v>
      </c>
      <c r="B155" s="113" t="s">
        <v>107</v>
      </c>
      <c r="C155" s="113"/>
      <c r="D155" s="120"/>
      <c r="E155" s="115"/>
      <c r="F155" s="115"/>
      <c r="G155" s="115"/>
      <c r="H155" s="116"/>
      <c r="I155" s="116"/>
    </row>
    <row r="156" spans="1:9" ht="12.75" customHeight="1">
      <c r="A156" s="117"/>
      <c r="B156" s="113" t="s">
        <v>181</v>
      </c>
      <c r="C156" s="113" t="s">
        <v>24</v>
      </c>
      <c r="D156" s="120">
        <v>3</v>
      </c>
      <c r="E156" s="115"/>
      <c r="F156" s="115"/>
      <c r="G156" s="115"/>
      <c r="H156" s="116">
        <v>6.56</v>
      </c>
      <c r="I156" s="116">
        <f>H156*D156</f>
        <v>19.68</v>
      </c>
    </row>
    <row r="157" spans="1:9" ht="12.75" customHeight="1">
      <c r="A157" s="117"/>
      <c r="B157" s="113" t="s">
        <v>17</v>
      </c>
      <c r="C157" s="113" t="s">
        <v>24</v>
      </c>
      <c r="D157" s="120">
        <v>3</v>
      </c>
      <c r="E157" s="115"/>
      <c r="F157" s="115"/>
      <c r="G157" s="115"/>
      <c r="H157" s="116"/>
      <c r="I157" s="116"/>
    </row>
    <row r="158" spans="1:9" ht="12.75" customHeight="1">
      <c r="A158" s="117"/>
      <c r="B158" s="113" t="s">
        <v>182</v>
      </c>
      <c r="C158" s="113" t="s">
        <v>24</v>
      </c>
      <c r="D158" s="120">
        <v>4</v>
      </c>
      <c r="E158" s="115"/>
      <c r="F158" s="115"/>
      <c r="G158" s="115"/>
      <c r="H158" s="116">
        <v>5.41</v>
      </c>
      <c r="I158" s="116">
        <f>H158*D158</f>
        <v>21.64</v>
      </c>
    </row>
    <row r="159" spans="1:9" ht="12.75" customHeight="1">
      <c r="A159" s="117"/>
      <c r="B159" s="113" t="s">
        <v>17</v>
      </c>
      <c r="C159" s="113" t="s">
        <v>24</v>
      </c>
      <c r="D159" s="120">
        <v>4</v>
      </c>
      <c r="E159" s="115"/>
      <c r="F159" s="115"/>
      <c r="G159" s="115"/>
      <c r="H159" s="116"/>
      <c r="I159" s="116"/>
    </row>
    <row r="160" spans="1:9" ht="12.75" customHeight="1">
      <c r="A160" s="117"/>
      <c r="B160" s="113" t="s">
        <v>184</v>
      </c>
      <c r="C160" s="113" t="s">
        <v>24</v>
      </c>
      <c r="D160" s="120">
        <v>2</v>
      </c>
      <c r="E160" s="115"/>
      <c r="F160" s="115"/>
      <c r="G160" s="115"/>
      <c r="H160" s="116">
        <v>4.8099999999999996</v>
      </c>
      <c r="I160" s="116">
        <f>H160*D160</f>
        <v>9.6199999999999992</v>
      </c>
    </row>
    <row r="161" spans="1:9" ht="12.75" customHeight="1">
      <c r="A161" s="117"/>
      <c r="B161" s="113" t="s">
        <v>17</v>
      </c>
      <c r="C161" s="113" t="s">
        <v>24</v>
      </c>
      <c r="D161" s="120">
        <v>2</v>
      </c>
      <c r="E161" s="115"/>
      <c r="F161" s="115"/>
      <c r="G161" s="115"/>
      <c r="H161" s="116"/>
      <c r="I161" s="116"/>
    </row>
    <row r="162" spans="1:9" ht="12.75" customHeight="1">
      <c r="A162" s="117"/>
      <c r="B162" s="113" t="s">
        <v>113</v>
      </c>
      <c r="C162" s="113" t="s">
        <v>24</v>
      </c>
      <c r="D162" s="120">
        <v>6</v>
      </c>
      <c r="E162" s="115"/>
      <c r="F162" s="115"/>
      <c r="G162" s="115"/>
      <c r="H162" s="116">
        <v>3.18</v>
      </c>
      <c r="I162" s="116">
        <f>H162*D162</f>
        <v>19.080000000000002</v>
      </c>
    </row>
    <row r="163" spans="1:9" ht="12.75" customHeight="1">
      <c r="A163" s="117"/>
      <c r="B163" s="113" t="s">
        <v>17</v>
      </c>
      <c r="C163" s="113" t="s">
        <v>24</v>
      </c>
      <c r="D163" s="120">
        <v>6</v>
      </c>
      <c r="E163" s="115"/>
      <c r="F163" s="115"/>
      <c r="G163" s="115"/>
      <c r="H163" s="116"/>
      <c r="I163" s="116"/>
    </row>
    <row r="164" spans="1:9" ht="12.75" customHeight="1">
      <c r="A164" s="117"/>
      <c r="B164" s="113" t="s">
        <v>108</v>
      </c>
      <c r="C164" s="113" t="s">
        <v>24</v>
      </c>
      <c r="D164" s="120">
        <v>4</v>
      </c>
      <c r="E164" s="115"/>
      <c r="F164" s="115"/>
      <c r="G164" s="115"/>
      <c r="H164" s="116">
        <v>2.56</v>
      </c>
      <c r="I164" s="116">
        <f t="shared" ref="I164:I168" si="4">H164*D164</f>
        <v>10.24</v>
      </c>
    </row>
    <row r="165" spans="1:9" ht="12.75" customHeight="1">
      <c r="A165" s="117"/>
      <c r="B165" s="113" t="s">
        <v>17</v>
      </c>
      <c r="C165" s="113" t="s">
        <v>24</v>
      </c>
      <c r="D165" s="120">
        <v>4</v>
      </c>
      <c r="E165" s="115"/>
      <c r="F165" s="115"/>
      <c r="G165" s="115"/>
      <c r="H165" s="116"/>
      <c r="I165" s="116"/>
    </row>
    <row r="166" spans="1:9" ht="12.75" customHeight="1">
      <c r="A166" s="117"/>
      <c r="B166" s="113" t="s">
        <v>183</v>
      </c>
      <c r="C166" s="113" t="s">
        <v>24</v>
      </c>
      <c r="D166" s="120">
        <v>4</v>
      </c>
      <c r="E166" s="115"/>
      <c r="F166" s="115"/>
      <c r="G166" s="115"/>
      <c r="H166" s="116">
        <v>2.02</v>
      </c>
      <c r="I166" s="116">
        <f t="shared" si="4"/>
        <v>8.08</v>
      </c>
    </row>
    <row r="167" spans="1:9" ht="12.75" customHeight="1">
      <c r="A167" s="117"/>
      <c r="B167" s="113" t="s">
        <v>17</v>
      </c>
      <c r="C167" s="113" t="s">
        <v>24</v>
      </c>
      <c r="D167" s="120">
        <v>4</v>
      </c>
      <c r="E167" s="115"/>
      <c r="F167" s="115"/>
      <c r="G167" s="115"/>
      <c r="H167" s="116"/>
      <c r="I167" s="116"/>
    </row>
    <row r="168" spans="1:9" ht="12.75" customHeight="1">
      <c r="A168" s="117"/>
      <c r="B168" s="113" t="s">
        <v>109</v>
      </c>
      <c r="C168" s="113" t="s">
        <v>24</v>
      </c>
      <c r="D168" s="120">
        <v>2</v>
      </c>
      <c r="E168" s="115"/>
      <c r="F168" s="115"/>
      <c r="G168" s="115"/>
      <c r="H168" s="116">
        <v>1.41</v>
      </c>
      <c r="I168" s="116">
        <f t="shared" si="4"/>
        <v>2.82</v>
      </c>
    </row>
    <row r="169" spans="1:9" ht="12.75" customHeight="1">
      <c r="A169" s="117"/>
      <c r="B169" s="113" t="s">
        <v>17</v>
      </c>
      <c r="C169" s="113" t="s">
        <v>24</v>
      </c>
      <c r="D169" s="120">
        <v>2</v>
      </c>
      <c r="E169" s="115"/>
      <c r="F169" s="115"/>
      <c r="G169" s="115"/>
      <c r="H169" s="116"/>
      <c r="I169" s="116"/>
    </row>
    <row r="170" spans="1:9" ht="12.75" customHeight="1">
      <c r="A170" s="117"/>
      <c r="B170" s="113"/>
      <c r="C170" s="113"/>
      <c r="D170" s="120"/>
      <c r="E170" s="115"/>
      <c r="F170" s="115"/>
      <c r="G170" s="115"/>
      <c r="H170" s="116"/>
      <c r="I170" s="116"/>
    </row>
    <row r="171" spans="1:9" ht="12.75" customHeight="1">
      <c r="A171" s="117" t="s">
        <v>90</v>
      </c>
      <c r="B171" s="113" t="s">
        <v>31</v>
      </c>
      <c r="C171" s="113"/>
      <c r="D171" s="114"/>
      <c r="E171" s="115"/>
      <c r="F171" s="115"/>
      <c r="G171" s="115"/>
      <c r="H171" s="116"/>
      <c r="I171" s="116"/>
    </row>
    <row r="172" spans="1:9" ht="12.75" customHeight="1">
      <c r="A172" s="117"/>
      <c r="B172" s="119" t="s">
        <v>34</v>
      </c>
      <c r="C172" s="113"/>
      <c r="D172" s="114"/>
      <c r="E172" s="115"/>
      <c r="F172" s="115"/>
      <c r="G172" s="115"/>
      <c r="H172" s="116"/>
      <c r="I172" s="116"/>
    </row>
    <row r="173" spans="1:9" ht="12.75" customHeight="1">
      <c r="A173" s="117"/>
      <c r="B173" s="103" t="s">
        <v>35</v>
      </c>
      <c r="C173" s="72" t="s">
        <v>24</v>
      </c>
      <c r="D173" s="83">
        <v>3</v>
      </c>
      <c r="E173" s="115"/>
      <c r="F173" s="115"/>
      <c r="G173" s="115"/>
      <c r="H173" s="116">
        <v>35</v>
      </c>
      <c r="I173" s="116">
        <f t="shared" ref="I173" si="5">H173*D173</f>
        <v>105</v>
      </c>
    </row>
    <row r="174" spans="1:9" ht="12.75" customHeight="1">
      <c r="A174" s="117"/>
      <c r="B174" s="103" t="s">
        <v>29</v>
      </c>
      <c r="C174" s="72" t="s">
        <v>24</v>
      </c>
      <c r="D174" s="83">
        <v>3</v>
      </c>
      <c r="E174" s="115"/>
      <c r="F174" s="115"/>
      <c r="G174" s="115"/>
      <c r="H174" s="116"/>
      <c r="I174" s="116"/>
    </row>
    <row r="175" spans="1:9" ht="12.75" customHeight="1">
      <c r="A175" s="117"/>
      <c r="B175" s="121" t="s">
        <v>30</v>
      </c>
      <c r="C175" s="113" t="s">
        <v>24</v>
      </c>
      <c r="D175" s="114">
        <v>4</v>
      </c>
      <c r="E175" s="115"/>
      <c r="F175" s="115"/>
      <c r="G175" s="115"/>
      <c r="H175" s="116">
        <v>29</v>
      </c>
      <c r="I175" s="116">
        <f t="shared" ref="I175" si="6">H175*D175</f>
        <v>116</v>
      </c>
    </row>
    <row r="176" spans="1:9" ht="12.75" customHeight="1">
      <c r="A176" s="117"/>
      <c r="B176" s="121" t="s">
        <v>29</v>
      </c>
      <c r="C176" s="113" t="s">
        <v>24</v>
      </c>
      <c r="D176" s="114">
        <v>4</v>
      </c>
      <c r="E176" s="115"/>
      <c r="F176" s="115"/>
      <c r="G176" s="115"/>
      <c r="H176" s="116"/>
      <c r="I176" s="116"/>
    </row>
    <row r="177" spans="1:19" ht="12.75" customHeight="1">
      <c r="A177" s="117"/>
      <c r="B177" s="121" t="s">
        <v>37</v>
      </c>
      <c r="C177" s="113" t="s">
        <v>24</v>
      </c>
      <c r="D177" s="114">
        <v>18</v>
      </c>
      <c r="E177" s="115"/>
      <c r="F177" s="115"/>
      <c r="G177" s="115"/>
      <c r="H177" s="116">
        <v>19</v>
      </c>
      <c r="I177" s="116">
        <f t="shared" ref="I177" si="7">H177*D177</f>
        <v>342</v>
      </c>
    </row>
    <row r="178" spans="1:19" ht="12.75" customHeight="1">
      <c r="A178" s="117"/>
      <c r="B178" s="121" t="s">
        <v>29</v>
      </c>
      <c r="C178" s="113" t="s">
        <v>24</v>
      </c>
      <c r="D178" s="114">
        <v>18</v>
      </c>
      <c r="E178" s="115"/>
      <c r="F178" s="115"/>
      <c r="G178" s="115"/>
      <c r="H178" s="116"/>
      <c r="I178" s="116"/>
    </row>
    <row r="179" spans="1:19" ht="12.75" customHeight="1">
      <c r="A179" s="117"/>
      <c r="B179" s="122" t="s">
        <v>32</v>
      </c>
      <c r="C179" s="113" t="s">
        <v>24</v>
      </c>
      <c r="D179" s="114">
        <v>2</v>
      </c>
      <c r="E179" s="115"/>
      <c r="F179" s="115"/>
      <c r="G179" s="115"/>
      <c r="H179" s="116">
        <v>15</v>
      </c>
      <c r="I179" s="116">
        <f t="shared" ref="I179" si="8">H179*D179</f>
        <v>30</v>
      </c>
    </row>
    <row r="180" spans="1:19" ht="12.75" customHeight="1">
      <c r="A180" s="117"/>
      <c r="B180" s="119" t="s">
        <v>29</v>
      </c>
      <c r="C180" s="113" t="s">
        <v>24</v>
      </c>
      <c r="D180" s="114">
        <v>2</v>
      </c>
      <c r="E180" s="115"/>
      <c r="F180" s="115"/>
      <c r="G180" s="115"/>
      <c r="H180" s="116"/>
      <c r="I180" s="116"/>
    </row>
    <row r="181" spans="1:19" ht="12.75" customHeight="1">
      <c r="A181" s="117"/>
      <c r="B181" s="122" t="s">
        <v>33</v>
      </c>
      <c r="C181" s="113" t="s">
        <v>24</v>
      </c>
      <c r="D181" s="120">
        <v>3</v>
      </c>
      <c r="E181" s="115"/>
      <c r="F181" s="123"/>
      <c r="G181" s="123"/>
      <c r="H181" s="124">
        <v>10</v>
      </c>
      <c r="I181" s="116">
        <f t="shared" ref="I181" si="9">H181*D181</f>
        <v>30</v>
      </c>
    </row>
    <row r="182" spans="1:19" ht="12.75" customHeight="1">
      <c r="A182" s="117"/>
      <c r="B182" s="119" t="s">
        <v>29</v>
      </c>
      <c r="C182" s="113" t="s">
        <v>24</v>
      </c>
      <c r="D182" s="120">
        <v>3</v>
      </c>
      <c r="E182" s="125"/>
      <c r="F182" s="126"/>
      <c r="G182" s="126"/>
      <c r="H182" s="126"/>
      <c r="I182" s="126"/>
    </row>
    <row r="183" spans="1:19" ht="12.75" customHeight="1">
      <c r="A183" s="117"/>
      <c r="B183" s="119"/>
      <c r="C183" s="113"/>
      <c r="D183" s="120"/>
      <c r="E183" s="125"/>
      <c r="F183" s="126"/>
      <c r="G183" s="126"/>
      <c r="H183" s="126"/>
      <c r="I183" s="126"/>
    </row>
    <row r="184" spans="1:19" ht="12.75" customHeight="1">
      <c r="A184" s="117" t="s">
        <v>110</v>
      </c>
      <c r="B184" s="119" t="s">
        <v>111</v>
      </c>
      <c r="C184" s="113"/>
      <c r="D184" s="120"/>
      <c r="E184" s="125"/>
      <c r="F184" s="126"/>
      <c r="G184" s="126"/>
      <c r="H184" s="126"/>
      <c r="I184" s="126"/>
    </row>
    <row r="185" spans="1:19" ht="12.75" customHeight="1">
      <c r="A185" s="117"/>
      <c r="B185" s="113" t="s">
        <v>185</v>
      </c>
      <c r="C185" s="113" t="s">
        <v>24</v>
      </c>
      <c r="D185" s="120">
        <v>4</v>
      </c>
      <c r="E185" s="115"/>
      <c r="F185" s="115"/>
      <c r="G185" s="115"/>
      <c r="H185" s="116">
        <v>4.28</v>
      </c>
      <c r="I185" s="116">
        <f>H185*D185</f>
        <v>17.12</v>
      </c>
    </row>
    <row r="186" spans="1:19" ht="12.75" customHeight="1">
      <c r="A186" s="117"/>
      <c r="B186" s="113" t="s">
        <v>17</v>
      </c>
      <c r="C186" s="113" t="s">
        <v>24</v>
      </c>
      <c r="D186" s="120">
        <v>4</v>
      </c>
      <c r="E186" s="115"/>
      <c r="F186" s="115"/>
      <c r="G186" s="115"/>
      <c r="H186" s="116"/>
      <c r="I186" s="116"/>
    </row>
    <row r="187" spans="1:19" ht="12.75" customHeight="1">
      <c r="A187" s="117"/>
      <c r="B187" s="113" t="s">
        <v>183</v>
      </c>
      <c r="C187" s="113" t="s">
        <v>24</v>
      </c>
      <c r="D187" s="120">
        <v>2</v>
      </c>
      <c r="E187" s="125"/>
      <c r="F187" s="126"/>
      <c r="G187" s="126"/>
      <c r="H187" s="116">
        <v>2.02</v>
      </c>
      <c r="I187" s="123">
        <f>H187*D187</f>
        <v>4.04</v>
      </c>
    </row>
    <row r="188" spans="1:19" ht="12.75" customHeight="1">
      <c r="A188" s="117"/>
      <c r="B188" s="113" t="s">
        <v>17</v>
      </c>
      <c r="C188" s="113" t="s">
        <v>24</v>
      </c>
      <c r="D188" s="120">
        <v>2</v>
      </c>
      <c r="E188" s="125"/>
      <c r="F188" s="126"/>
      <c r="G188" s="126"/>
      <c r="H188" s="126"/>
      <c r="I188" s="126"/>
    </row>
    <row r="189" spans="1:19" ht="12.75" customHeight="1">
      <c r="A189" s="117"/>
      <c r="B189" s="113" t="s">
        <v>109</v>
      </c>
      <c r="C189" s="113" t="s">
        <v>24</v>
      </c>
      <c r="D189" s="120">
        <v>2</v>
      </c>
      <c r="E189" s="115"/>
      <c r="F189" s="115"/>
      <c r="G189" s="115"/>
      <c r="H189" s="116">
        <v>1.41</v>
      </c>
      <c r="I189" s="116">
        <f t="shared" ref="I189" si="10">H189*D189</f>
        <v>2.82</v>
      </c>
    </row>
    <row r="190" spans="1:19" ht="12.75" customHeight="1">
      <c r="A190" s="117"/>
      <c r="B190" s="113" t="s">
        <v>17</v>
      </c>
      <c r="C190" s="113" t="s">
        <v>24</v>
      </c>
      <c r="D190" s="120">
        <v>2</v>
      </c>
      <c r="E190" s="115"/>
      <c r="F190" s="115"/>
      <c r="G190" s="115"/>
      <c r="H190" s="116"/>
      <c r="I190" s="116"/>
    </row>
    <row r="191" spans="1:19" s="39" customFormat="1" ht="12.75" customHeight="1">
      <c r="A191" s="127"/>
      <c r="B191" s="128"/>
      <c r="C191" s="129"/>
      <c r="D191" s="130"/>
      <c r="E191" s="107"/>
      <c r="F191" s="131"/>
      <c r="G191" s="131"/>
      <c r="H191" s="131"/>
      <c r="I191" s="131"/>
    </row>
    <row r="192" spans="1:19" ht="12.75" customHeight="1">
      <c r="A192" s="127"/>
      <c r="B192" s="157" t="s">
        <v>207</v>
      </c>
      <c r="C192" s="158"/>
      <c r="D192" s="159"/>
      <c r="E192" s="160"/>
      <c r="F192" s="161"/>
      <c r="G192" s="161"/>
      <c r="H192" s="162"/>
      <c r="I192" s="162">
        <f>SUM(I6:I191)</f>
        <v>3418.3299999999986</v>
      </c>
      <c r="J192" s="39"/>
      <c r="K192" s="39"/>
      <c r="L192" s="39"/>
      <c r="M192" s="39"/>
      <c r="N192" s="39"/>
      <c r="O192" s="39"/>
      <c r="P192" s="39"/>
      <c r="Q192" s="39"/>
      <c r="R192" s="39"/>
      <c r="S192" s="39"/>
    </row>
    <row r="193" spans="1:19" ht="12.75" customHeight="1">
      <c r="A193" s="127"/>
      <c r="B193" s="132"/>
      <c r="C193" s="129"/>
      <c r="D193" s="130"/>
      <c r="E193" s="133"/>
      <c r="F193" s="133"/>
      <c r="G193" s="133"/>
      <c r="H193" s="135"/>
      <c r="I193" s="135"/>
      <c r="J193" s="39"/>
      <c r="K193" s="39"/>
      <c r="L193" s="39"/>
      <c r="M193" s="39"/>
      <c r="N193" s="39"/>
      <c r="O193" s="39"/>
      <c r="P193" s="39"/>
      <c r="Q193" s="39"/>
      <c r="R193" s="39"/>
      <c r="S193" s="39"/>
    </row>
    <row r="194" spans="1:19" ht="12.75" customHeight="1">
      <c r="A194" s="127"/>
      <c r="B194" s="132"/>
      <c r="C194" s="129"/>
      <c r="D194" s="130"/>
      <c r="E194" s="133"/>
      <c r="F194" s="133"/>
      <c r="G194" s="133"/>
      <c r="H194" s="135"/>
      <c r="I194" s="135"/>
      <c r="J194" s="39"/>
      <c r="K194" s="39"/>
      <c r="L194" s="39"/>
      <c r="M194" s="39"/>
      <c r="N194" s="39"/>
      <c r="O194" s="39"/>
      <c r="P194" s="39"/>
      <c r="Q194" s="39"/>
      <c r="R194" s="39"/>
      <c r="S194" s="39"/>
    </row>
    <row r="195" spans="1:19" ht="12.75" customHeight="1">
      <c r="A195" s="70"/>
      <c r="B195" s="72"/>
      <c r="C195" s="72"/>
      <c r="D195" s="73"/>
      <c r="E195" s="46"/>
      <c r="F195" s="46"/>
      <c r="G195" s="46"/>
      <c r="H195" s="46"/>
      <c r="I195" s="46"/>
    </row>
    <row r="196" spans="1:19" ht="12.75" customHeight="1">
      <c r="A196" s="70"/>
      <c r="B196" s="136" t="s">
        <v>38</v>
      </c>
      <c r="C196" s="72"/>
      <c r="D196" s="83"/>
      <c r="E196" s="82"/>
      <c r="F196" s="82"/>
      <c r="G196" s="82"/>
      <c r="H196" s="46"/>
      <c r="I196" s="85"/>
    </row>
    <row r="197" spans="1:19" ht="12.75" customHeight="1">
      <c r="A197" s="70"/>
      <c r="B197" s="72"/>
      <c r="C197" s="72"/>
      <c r="D197" s="83"/>
      <c r="E197" s="82"/>
      <c r="F197" s="82"/>
      <c r="G197" s="82"/>
      <c r="H197" s="46"/>
      <c r="I197" s="46"/>
    </row>
    <row r="198" spans="1:19" ht="12.75" customHeight="1">
      <c r="A198" s="70"/>
      <c r="B198" s="72" t="s">
        <v>39</v>
      </c>
      <c r="C198" s="72" t="s">
        <v>27</v>
      </c>
      <c r="D198" s="83">
        <v>500</v>
      </c>
      <c r="E198" s="82"/>
      <c r="F198" s="46"/>
      <c r="G198" s="82"/>
      <c r="H198" s="46">
        <v>1</v>
      </c>
      <c r="I198" s="116">
        <f t="shared" ref="I198" si="11">H198*D198</f>
        <v>500</v>
      </c>
    </row>
    <row r="199" spans="1:19" ht="12.75" customHeight="1">
      <c r="A199" s="70"/>
      <c r="B199" s="72" t="s">
        <v>40</v>
      </c>
      <c r="C199" s="72" t="s">
        <v>27</v>
      </c>
      <c r="D199" s="83">
        <v>500</v>
      </c>
      <c r="E199" s="82"/>
      <c r="F199" s="82"/>
      <c r="G199" s="82"/>
      <c r="H199" s="85"/>
      <c r="I199" s="85"/>
    </row>
    <row r="200" spans="1:19" ht="12.75" customHeight="1">
      <c r="A200" s="70"/>
      <c r="B200" s="72" t="s">
        <v>41</v>
      </c>
      <c r="C200" s="72" t="s">
        <v>27</v>
      </c>
      <c r="D200" s="83">
        <v>500</v>
      </c>
      <c r="E200" s="82"/>
      <c r="F200" s="82"/>
      <c r="G200" s="82"/>
      <c r="H200" s="85"/>
      <c r="I200" s="85"/>
    </row>
    <row r="201" spans="1:19" ht="12.75" customHeight="1">
      <c r="A201" s="70"/>
      <c r="B201" s="72" t="s">
        <v>42</v>
      </c>
      <c r="C201" s="72" t="s">
        <v>27</v>
      </c>
      <c r="D201" s="83">
        <v>150</v>
      </c>
      <c r="E201" s="82"/>
      <c r="F201" s="133"/>
      <c r="G201" s="133"/>
      <c r="H201" s="135">
        <v>1</v>
      </c>
      <c r="I201" s="116">
        <f t="shared" ref="I201:I202" si="12">H201*D201</f>
        <v>150</v>
      </c>
    </row>
    <row r="202" spans="1:19" ht="12.75" customHeight="1">
      <c r="A202" s="70"/>
      <c r="B202" s="72" t="s">
        <v>43</v>
      </c>
      <c r="C202" s="72" t="s">
        <v>27</v>
      </c>
      <c r="D202" s="83">
        <v>35</v>
      </c>
      <c r="E202" s="46"/>
      <c r="F202" s="46"/>
      <c r="G202" s="46"/>
      <c r="H202" s="46">
        <v>1</v>
      </c>
      <c r="I202" s="116">
        <f t="shared" si="12"/>
        <v>35</v>
      </c>
      <c r="K202" s="16"/>
    </row>
    <row r="203" spans="1:19" ht="12.75" customHeight="1">
      <c r="A203" s="70"/>
      <c r="B203" s="72"/>
      <c r="C203" s="72"/>
      <c r="D203" s="73"/>
      <c r="E203" s="107"/>
      <c r="F203" s="107"/>
      <c r="G203" s="137"/>
      <c r="H203" s="110"/>
      <c r="I203" s="110"/>
    </row>
    <row r="204" spans="1:19" ht="12.75" customHeight="1">
      <c r="A204" s="70"/>
      <c r="B204" s="153" t="s">
        <v>44</v>
      </c>
      <c r="C204" s="145"/>
      <c r="D204" s="151"/>
      <c r="E204" s="147"/>
      <c r="F204" s="148"/>
      <c r="G204" s="154"/>
      <c r="H204" s="156"/>
      <c r="I204" s="156">
        <f>SUM(I198:I203)</f>
        <v>685</v>
      </c>
    </row>
    <row r="205" spans="1:19" ht="12.75" customHeight="1">
      <c r="A205" s="70"/>
      <c r="B205" s="72"/>
      <c r="C205" s="72"/>
      <c r="D205" s="73"/>
      <c r="E205" s="82"/>
      <c r="F205" s="82"/>
      <c r="G205" s="72"/>
      <c r="H205" s="85"/>
      <c r="I205" s="85"/>
    </row>
    <row r="206" spans="1:19" ht="12.75" customHeight="1">
      <c r="A206" s="70"/>
      <c r="B206" s="72"/>
      <c r="C206" s="72"/>
      <c r="D206" s="73"/>
      <c r="E206" s="82"/>
      <c r="F206" s="82"/>
      <c r="G206" s="72"/>
      <c r="H206" s="85"/>
      <c r="I206" s="85"/>
    </row>
    <row r="207" spans="1:19" ht="12.75" customHeight="1">
      <c r="A207" s="70"/>
      <c r="B207" s="72"/>
      <c r="C207" s="72"/>
      <c r="D207" s="73"/>
      <c r="E207" s="82"/>
      <c r="F207" s="82"/>
      <c r="G207" s="72"/>
      <c r="H207" s="85"/>
      <c r="I207" s="85"/>
    </row>
    <row r="208" spans="1:19" ht="12.75" customHeight="1">
      <c r="A208" s="70"/>
      <c r="B208" s="136" t="s">
        <v>45</v>
      </c>
      <c r="C208" s="72"/>
      <c r="D208" s="73"/>
      <c r="E208" s="82"/>
      <c r="F208" s="82"/>
      <c r="G208" s="72"/>
      <c r="H208" s="85"/>
      <c r="I208" s="85"/>
    </row>
    <row r="209" spans="1:9" ht="12.75" customHeight="1">
      <c r="A209" s="70"/>
      <c r="B209" s="132"/>
      <c r="C209" s="72"/>
      <c r="D209" s="73"/>
      <c r="E209" s="82"/>
      <c r="F209" s="82"/>
      <c r="G209" s="82"/>
      <c r="H209" s="85"/>
      <c r="I209" s="85"/>
    </row>
    <row r="210" spans="1:9" ht="15.75" customHeight="1">
      <c r="A210" s="70"/>
      <c r="B210" s="72" t="s">
        <v>46</v>
      </c>
      <c r="C210" s="72"/>
      <c r="D210" s="73"/>
      <c r="E210" s="82"/>
      <c r="F210" s="82"/>
      <c r="G210" s="82"/>
      <c r="H210" s="85"/>
      <c r="I210" s="85"/>
    </row>
    <row r="211" spans="1:9" ht="15.75" customHeight="1">
      <c r="A211" s="70"/>
      <c r="B211" s="72" t="s">
        <v>47</v>
      </c>
      <c r="C211" s="72" t="s">
        <v>219</v>
      </c>
      <c r="D211" s="73">
        <v>10</v>
      </c>
      <c r="E211" s="82"/>
      <c r="F211" s="82"/>
      <c r="G211" s="82"/>
      <c r="H211" s="85">
        <v>0.5</v>
      </c>
      <c r="I211" s="139">
        <f t="shared" ref="I211:I212" si="13">H211*D211</f>
        <v>5</v>
      </c>
    </row>
    <row r="212" spans="1:9" ht="12.75" customHeight="1">
      <c r="A212" s="70"/>
      <c r="B212" s="118" t="s">
        <v>48</v>
      </c>
      <c r="C212" s="72" t="s">
        <v>219</v>
      </c>
      <c r="D212" s="73">
        <v>10</v>
      </c>
      <c r="E212" s="82"/>
      <c r="F212" s="82"/>
      <c r="G212" s="82"/>
      <c r="H212" s="85">
        <v>0.8</v>
      </c>
      <c r="I212" s="116">
        <f t="shared" si="13"/>
        <v>8</v>
      </c>
    </row>
    <row r="213" spans="1:9" ht="15.75" customHeight="1">
      <c r="A213" s="70"/>
      <c r="B213" s="81" t="s">
        <v>49</v>
      </c>
      <c r="C213" s="72"/>
      <c r="D213" s="83"/>
      <c r="E213" s="82"/>
      <c r="F213" s="82"/>
      <c r="G213" s="82"/>
      <c r="H213" s="85"/>
      <c r="I213" s="85"/>
    </row>
    <row r="214" spans="1:9" ht="15.75" customHeight="1">
      <c r="A214" s="70"/>
      <c r="B214" s="72" t="s">
        <v>50</v>
      </c>
      <c r="C214" s="72" t="s">
        <v>219</v>
      </c>
      <c r="D214" s="83">
        <v>0</v>
      </c>
      <c r="E214" s="82"/>
      <c r="F214" s="82"/>
      <c r="G214" s="82"/>
      <c r="H214" s="85"/>
      <c r="I214" s="85"/>
    </row>
    <row r="215" spans="1:9" ht="12.75" customHeight="1">
      <c r="A215" s="70"/>
      <c r="B215" s="72" t="s">
        <v>51</v>
      </c>
      <c r="C215" s="72" t="s">
        <v>219</v>
      </c>
      <c r="D215" s="83">
        <v>0</v>
      </c>
      <c r="E215" s="82"/>
      <c r="F215" s="82"/>
      <c r="G215" s="82"/>
      <c r="H215" s="85"/>
      <c r="I215" s="85"/>
    </row>
    <row r="216" spans="1:9" ht="12.75" customHeight="1">
      <c r="A216" s="70"/>
      <c r="B216" s="72" t="s">
        <v>52</v>
      </c>
      <c r="C216" s="72"/>
      <c r="D216" s="83"/>
      <c r="E216" s="82"/>
      <c r="F216" s="82"/>
      <c r="G216" s="82"/>
      <c r="H216" s="85"/>
      <c r="I216" s="85"/>
    </row>
    <row r="217" spans="1:9" ht="12.75" customHeight="1">
      <c r="A217" s="70"/>
      <c r="B217" s="45" t="s">
        <v>4</v>
      </c>
      <c r="C217" s="72"/>
      <c r="D217" s="83"/>
      <c r="E217" s="82"/>
      <c r="F217" s="133"/>
      <c r="G217" s="133"/>
      <c r="H217" s="135"/>
      <c r="I217" s="135"/>
    </row>
    <row r="218" spans="1:9" ht="12.75" customHeight="1">
      <c r="A218" s="70"/>
      <c r="B218" s="72" t="s">
        <v>53</v>
      </c>
      <c r="C218" s="72"/>
      <c r="D218" s="73"/>
      <c r="E218" s="46"/>
      <c r="F218" s="46"/>
      <c r="G218" s="47"/>
      <c r="H218" s="47"/>
      <c r="I218" s="47"/>
    </row>
    <row r="219" spans="1:9" ht="12.75" customHeight="1">
      <c r="A219" s="70"/>
      <c r="B219" s="72" t="s">
        <v>54</v>
      </c>
      <c r="C219" s="45"/>
      <c r="D219" s="97"/>
      <c r="E219" s="46"/>
      <c r="F219" s="46"/>
      <c r="G219" s="46"/>
      <c r="H219" s="47"/>
      <c r="I219" s="47"/>
    </row>
    <row r="220" spans="1:9" ht="12.75" customHeight="1">
      <c r="A220" s="72"/>
      <c r="B220" s="72"/>
      <c r="C220" s="72"/>
      <c r="D220" s="73"/>
      <c r="E220" s="72"/>
      <c r="F220" s="137"/>
      <c r="G220" s="137"/>
      <c r="H220" s="137"/>
      <c r="I220" s="137"/>
    </row>
    <row r="221" spans="1:9" ht="12.75" customHeight="1">
      <c r="A221" s="70"/>
      <c r="B221" s="154" t="s">
        <v>55</v>
      </c>
      <c r="C221" s="145"/>
      <c r="D221" s="151"/>
      <c r="E221" s="147"/>
      <c r="F221" s="147"/>
      <c r="G221" s="145"/>
      <c r="H221" s="150"/>
      <c r="I221" s="152">
        <f>SUM(I211:I220)</f>
        <v>13</v>
      </c>
    </row>
    <row r="222" spans="1:9" ht="12.75" customHeight="1">
      <c r="A222" s="70"/>
      <c r="B222" s="72"/>
      <c r="C222" s="72"/>
      <c r="D222" s="73"/>
      <c r="E222" s="82"/>
      <c r="F222" s="82"/>
      <c r="G222" s="82"/>
      <c r="H222" s="85"/>
      <c r="I222" s="85"/>
    </row>
    <row r="223" spans="1:9" ht="12.75" customHeight="1">
      <c r="A223" s="70"/>
      <c r="B223" s="72"/>
      <c r="C223" s="72"/>
      <c r="D223" s="73"/>
      <c r="E223" s="82"/>
      <c r="F223" s="82"/>
      <c r="G223" s="82"/>
      <c r="H223" s="85"/>
      <c r="I223" s="85"/>
    </row>
    <row r="224" spans="1:9" ht="12.75" customHeight="1">
      <c r="A224" s="70"/>
      <c r="B224" s="72"/>
      <c r="C224" s="72"/>
      <c r="D224" s="73"/>
      <c r="E224" s="82"/>
      <c r="F224" s="82"/>
      <c r="G224" s="82"/>
      <c r="H224" s="85"/>
      <c r="I224" s="85"/>
    </row>
    <row r="225" spans="1:9" ht="12.75" customHeight="1">
      <c r="A225" s="70"/>
      <c r="B225" s="136" t="s">
        <v>56</v>
      </c>
      <c r="C225" s="72"/>
      <c r="D225" s="73"/>
      <c r="E225" s="82"/>
      <c r="F225" s="82"/>
      <c r="G225" s="82"/>
      <c r="H225" s="85"/>
      <c r="I225" s="85"/>
    </row>
    <row r="226" spans="1:9" ht="15.75" customHeight="1">
      <c r="A226" s="70"/>
      <c r="B226" s="132"/>
      <c r="C226" s="72"/>
      <c r="D226" s="72"/>
      <c r="E226" s="82"/>
      <c r="F226" s="82"/>
      <c r="G226" s="82"/>
      <c r="H226" s="85"/>
      <c r="I226" s="85"/>
    </row>
    <row r="227" spans="1:9" ht="15.75" customHeight="1">
      <c r="A227" s="70"/>
      <c r="B227" s="81" t="s">
        <v>57</v>
      </c>
      <c r="C227" s="72"/>
      <c r="D227" s="72"/>
      <c r="E227" s="82"/>
      <c r="F227" s="82"/>
      <c r="G227" s="82"/>
      <c r="H227" s="85"/>
      <c r="I227" s="85"/>
    </row>
    <row r="228" spans="1:9" ht="15.75" customHeight="1">
      <c r="A228" s="70"/>
      <c r="B228" s="81" t="s">
        <v>58</v>
      </c>
      <c r="C228" s="72" t="s">
        <v>219</v>
      </c>
      <c r="D228" s="83">
        <v>0</v>
      </c>
      <c r="E228" s="82"/>
      <c r="F228" s="82"/>
      <c r="G228" s="82"/>
      <c r="H228" s="85">
        <v>5</v>
      </c>
      <c r="I228" s="139">
        <f t="shared" ref="I228" si="14">H228*D228</f>
        <v>0</v>
      </c>
    </row>
    <row r="229" spans="1:9" ht="15.75" customHeight="1">
      <c r="A229" s="70"/>
      <c r="B229" s="72" t="s">
        <v>29</v>
      </c>
      <c r="C229" s="72" t="s">
        <v>219</v>
      </c>
      <c r="D229" s="83">
        <v>0</v>
      </c>
      <c r="E229" s="82"/>
      <c r="F229" s="82"/>
      <c r="G229" s="82"/>
      <c r="H229" s="85"/>
      <c r="I229" s="85"/>
    </row>
    <row r="230" spans="1:9" ht="15.75" customHeight="1">
      <c r="A230" s="70"/>
      <c r="B230" s="81" t="s">
        <v>59</v>
      </c>
      <c r="C230" s="72"/>
      <c r="D230" s="73"/>
      <c r="E230" s="82"/>
      <c r="F230" s="82"/>
      <c r="G230" s="82"/>
      <c r="H230" s="85"/>
      <c r="I230" s="85"/>
    </row>
    <row r="231" spans="1:9" ht="15.75" customHeight="1">
      <c r="A231" s="70"/>
      <c r="B231" s="81" t="s">
        <v>58</v>
      </c>
      <c r="C231" s="72" t="s">
        <v>219</v>
      </c>
      <c r="D231" s="83">
        <v>20</v>
      </c>
      <c r="E231" s="82"/>
      <c r="F231" s="82"/>
      <c r="G231" s="82"/>
      <c r="H231" s="85">
        <v>6</v>
      </c>
      <c r="I231" s="139">
        <f t="shared" ref="I231" si="15">H231*D231</f>
        <v>120</v>
      </c>
    </row>
    <row r="232" spans="1:9" ht="15.75" customHeight="1">
      <c r="A232" s="70"/>
      <c r="B232" s="72" t="s">
        <v>29</v>
      </c>
      <c r="C232" s="72" t="s">
        <v>219</v>
      </c>
      <c r="D232" s="83">
        <v>20</v>
      </c>
      <c r="E232" s="82"/>
      <c r="F232" s="82"/>
      <c r="G232" s="82"/>
      <c r="H232" s="85"/>
      <c r="I232" s="85"/>
    </row>
    <row r="233" spans="1:9" ht="15.75" customHeight="1">
      <c r="A233" s="70"/>
      <c r="B233" s="81" t="s">
        <v>60</v>
      </c>
      <c r="C233" s="72"/>
      <c r="D233" s="73"/>
      <c r="E233" s="82"/>
      <c r="F233" s="82"/>
      <c r="G233" s="82"/>
      <c r="H233" s="85"/>
      <c r="I233" s="85"/>
    </row>
    <row r="234" spans="1:9" ht="12.75" customHeight="1">
      <c r="A234" s="70"/>
      <c r="B234" s="81" t="s">
        <v>58</v>
      </c>
      <c r="C234" s="72" t="s">
        <v>219</v>
      </c>
      <c r="D234" s="73">
        <v>40</v>
      </c>
      <c r="E234" s="82"/>
      <c r="F234" s="133"/>
      <c r="G234" s="133"/>
      <c r="H234" s="135">
        <v>14</v>
      </c>
      <c r="I234" s="139">
        <f t="shared" ref="I234" si="16">H234*D234</f>
        <v>560</v>
      </c>
    </row>
    <row r="235" spans="1:9" ht="12.75" customHeight="1">
      <c r="A235" s="70"/>
      <c r="B235" s="72" t="s">
        <v>29</v>
      </c>
      <c r="C235" s="72" t="s">
        <v>219</v>
      </c>
      <c r="D235" s="73">
        <v>40</v>
      </c>
      <c r="E235" s="140"/>
      <c r="F235" s="140"/>
      <c r="G235" s="47"/>
      <c r="H235" s="47"/>
      <c r="I235" s="47"/>
    </row>
    <row r="236" spans="1:9" ht="12.75" customHeight="1">
      <c r="A236" s="70"/>
      <c r="B236" s="72"/>
      <c r="C236" s="45"/>
      <c r="D236" s="97"/>
      <c r="E236" s="46"/>
      <c r="F236" s="108"/>
      <c r="G236" s="108"/>
      <c r="H236" s="141"/>
      <c r="I236" s="141"/>
    </row>
    <row r="237" spans="1:9" ht="12.75" customHeight="1">
      <c r="A237" s="70"/>
      <c r="B237" s="153" t="s">
        <v>208</v>
      </c>
      <c r="C237" s="154"/>
      <c r="D237" s="155"/>
      <c r="E237" s="148"/>
      <c r="F237" s="148"/>
      <c r="G237" s="148"/>
      <c r="H237" s="156"/>
      <c r="I237" s="156">
        <f>SUM(I228:I236)</f>
        <v>680</v>
      </c>
    </row>
    <row r="238" spans="1:9" ht="12.75" customHeight="1">
      <c r="A238" s="70"/>
      <c r="B238" s="138"/>
      <c r="C238" s="45"/>
      <c r="D238" s="45"/>
      <c r="E238" s="46"/>
      <c r="F238" s="46"/>
      <c r="G238" s="46"/>
      <c r="H238" s="47"/>
      <c r="I238" s="47"/>
    </row>
    <row r="239" spans="1:9" ht="12.75" customHeight="1">
      <c r="A239" s="70"/>
      <c r="B239" s="138"/>
      <c r="C239" s="45"/>
      <c r="D239" s="45"/>
      <c r="E239" s="46"/>
      <c r="F239" s="46"/>
      <c r="G239" s="46"/>
      <c r="H239" s="47"/>
      <c r="I239" s="47"/>
    </row>
    <row r="240" spans="1:9" ht="12.75" customHeight="1">
      <c r="A240" s="70"/>
      <c r="B240" s="138"/>
      <c r="C240" s="72"/>
      <c r="D240" s="83"/>
      <c r="E240" s="82"/>
      <c r="F240" s="133"/>
      <c r="G240" s="133"/>
      <c r="H240" s="135"/>
      <c r="I240" s="135"/>
    </row>
    <row r="241" spans="1:11" ht="15.75" customHeight="1">
      <c r="A241" s="70"/>
      <c r="B241" s="142" t="s">
        <v>61</v>
      </c>
      <c r="C241" s="72"/>
      <c r="D241" s="83"/>
      <c r="E241" s="82"/>
      <c r="F241" s="133"/>
      <c r="G241" s="133"/>
      <c r="H241" s="135"/>
      <c r="I241" s="135"/>
    </row>
    <row r="242" spans="1:11" ht="15.75" customHeight="1">
      <c r="A242" s="70"/>
      <c r="B242" s="143"/>
      <c r="C242" s="72"/>
      <c r="D242" s="83"/>
      <c r="E242" s="82"/>
      <c r="F242" s="133"/>
      <c r="G242" s="133"/>
      <c r="H242" s="135"/>
      <c r="I242" s="135"/>
    </row>
    <row r="243" spans="1:11" ht="12.75" customHeight="1">
      <c r="A243" s="70"/>
      <c r="B243" s="71" t="s">
        <v>62</v>
      </c>
      <c r="C243" s="72" t="s">
        <v>219</v>
      </c>
      <c r="D243" s="83">
        <v>60</v>
      </c>
      <c r="E243" s="82"/>
      <c r="F243" s="133"/>
      <c r="G243" s="133"/>
      <c r="H243" s="135">
        <v>5</v>
      </c>
      <c r="I243" s="139">
        <f t="shared" ref="I243:I244" si="17">H243*D243</f>
        <v>300</v>
      </c>
    </row>
    <row r="244" spans="1:11" ht="12.75" customHeight="1">
      <c r="A244" s="70"/>
      <c r="B244" s="103" t="s">
        <v>63</v>
      </c>
      <c r="C244" s="72" t="s">
        <v>220</v>
      </c>
      <c r="D244" s="83">
        <v>80</v>
      </c>
      <c r="E244" s="82"/>
      <c r="F244" s="46"/>
      <c r="G244" s="47"/>
      <c r="H244" s="85">
        <v>6</v>
      </c>
      <c r="I244" s="139">
        <f t="shared" si="17"/>
        <v>480</v>
      </c>
    </row>
    <row r="245" spans="1:11" ht="12.75" customHeight="1">
      <c r="A245" s="70"/>
      <c r="B245" s="71"/>
      <c r="C245" s="72"/>
      <c r="D245" s="73"/>
      <c r="E245" s="46"/>
      <c r="F245" s="137"/>
      <c r="G245" s="137"/>
      <c r="H245" s="137"/>
      <c r="I245" s="137"/>
    </row>
    <row r="246" spans="1:11" ht="12.75" customHeight="1">
      <c r="A246" s="70"/>
      <c r="B246" s="144" t="s">
        <v>64</v>
      </c>
      <c r="C246" s="145"/>
      <c r="D246" s="151"/>
      <c r="E246" s="147"/>
      <c r="F246" s="147"/>
      <c r="G246" s="145"/>
      <c r="H246" s="150"/>
      <c r="I246" s="152">
        <f>SUM(I243:I245)</f>
        <v>780</v>
      </c>
    </row>
    <row r="247" spans="1:11" ht="12.75" customHeight="1">
      <c r="A247" s="70"/>
      <c r="B247" s="72"/>
      <c r="C247" s="72"/>
      <c r="D247" s="83"/>
      <c r="E247" s="82"/>
      <c r="F247" s="82"/>
      <c r="G247" s="82"/>
      <c r="H247" s="85"/>
      <c r="I247" s="85"/>
    </row>
    <row r="248" spans="1:11" ht="12.75" customHeight="1">
      <c r="A248" s="70"/>
      <c r="B248" s="72"/>
      <c r="C248" s="72"/>
      <c r="D248" s="83"/>
      <c r="E248" s="82"/>
      <c r="F248" s="82"/>
      <c r="G248" s="82"/>
      <c r="H248" s="85"/>
      <c r="I248" s="85"/>
    </row>
    <row r="249" spans="1:11" ht="12.75" customHeight="1">
      <c r="A249" s="70"/>
      <c r="B249" s="72"/>
      <c r="C249" s="72"/>
      <c r="D249" s="83"/>
      <c r="E249" s="82"/>
      <c r="F249" s="82"/>
      <c r="G249" s="82"/>
      <c r="H249" s="85"/>
      <c r="I249" s="85"/>
    </row>
    <row r="250" spans="1:11" ht="12.75" customHeight="1">
      <c r="A250" s="70"/>
      <c r="B250" s="142" t="s">
        <v>65</v>
      </c>
      <c r="C250" s="72"/>
      <c r="D250" s="83"/>
      <c r="E250" s="82"/>
      <c r="F250" s="133"/>
      <c r="G250" s="82"/>
      <c r="H250" s="85"/>
      <c r="I250" s="85"/>
    </row>
    <row r="251" spans="1:11" ht="12.75" customHeight="1">
      <c r="A251" s="70"/>
      <c r="B251" s="143"/>
      <c r="C251" s="72"/>
      <c r="D251" s="73"/>
      <c r="E251" s="82"/>
      <c r="F251" s="133"/>
      <c r="G251" s="133"/>
      <c r="H251" s="135"/>
      <c r="I251" s="135"/>
    </row>
    <row r="252" spans="1:11" ht="12.75" customHeight="1">
      <c r="A252" s="70"/>
      <c r="B252" s="71" t="s">
        <v>66</v>
      </c>
      <c r="C252" s="72"/>
      <c r="D252" s="83"/>
      <c r="E252" s="82"/>
      <c r="F252" s="133"/>
      <c r="G252" s="133"/>
      <c r="H252" s="135"/>
      <c r="I252" s="135"/>
    </row>
    <row r="253" spans="1:11" ht="12.75" customHeight="1">
      <c r="A253" s="70"/>
      <c r="B253" s="103" t="s">
        <v>68</v>
      </c>
      <c r="C253" s="72" t="s">
        <v>67</v>
      </c>
      <c r="D253" s="83">
        <v>10</v>
      </c>
      <c r="E253" s="82"/>
      <c r="F253" s="82"/>
      <c r="G253" s="47"/>
      <c r="H253" s="102"/>
      <c r="I253" s="85"/>
    </row>
    <row r="254" spans="1:11" ht="12.75" customHeight="1">
      <c r="A254" s="70"/>
      <c r="B254" s="103"/>
      <c r="C254" s="72"/>
      <c r="D254" s="83"/>
      <c r="E254" s="82"/>
      <c r="F254" s="107"/>
      <c r="G254" s="108"/>
      <c r="H254" s="109"/>
      <c r="I254" s="110"/>
    </row>
    <row r="255" spans="1:11" ht="12.75" customHeight="1">
      <c r="A255" s="70"/>
      <c r="B255" s="144" t="s">
        <v>69</v>
      </c>
      <c r="C255" s="145"/>
      <c r="D255" s="146"/>
      <c r="E255" s="147"/>
      <c r="F255" s="147"/>
      <c r="G255" s="148"/>
      <c r="H255" s="149"/>
      <c r="I255" s="150"/>
    </row>
    <row r="256" spans="1:11" ht="12.75" customHeight="1">
      <c r="A256" s="70"/>
      <c r="B256" s="72"/>
      <c r="C256" s="72"/>
      <c r="D256" s="83"/>
      <c r="E256" s="82"/>
      <c r="F256" s="82"/>
      <c r="G256" s="82"/>
      <c r="H256" s="102"/>
      <c r="I256" s="85"/>
      <c r="K256" s="16"/>
    </row>
    <row r="257" spans="1:11" ht="12.75" customHeight="1">
      <c r="A257" s="70"/>
      <c r="B257" s="72"/>
      <c r="C257" s="72"/>
      <c r="D257" s="83"/>
      <c r="E257" s="82"/>
      <c r="F257" s="82"/>
      <c r="G257" s="82"/>
      <c r="H257" s="102"/>
      <c r="I257" s="85"/>
      <c r="K257" s="16"/>
    </row>
    <row r="258" spans="1:11" ht="12.75" customHeight="1">
      <c r="A258" s="70"/>
      <c r="B258" s="72"/>
      <c r="C258" s="72"/>
      <c r="D258" s="83"/>
      <c r="E258" s="82"/>
      <c r="F258" s="82"/>
      <c r="G258" s="82"/>
      <c r="H258" s="102"/>
      <c r="I258" s="85"/>
      <c r="K258" s="16"/>
    </row>
    <row r="259" spans="1:11" ht="12.75" customHeight="1">
      <c r="A259" s="70"/>
      <c r="B259" s="72"/>
      <c r="C259" s="72"/>
      <c r="D259" s="83"/>
      <c r="E259" s="82"/>
      <c r="F259" s="82"/>
      <c r="G259" s="82"/>
      <c r="H259" s="102"/>
      <c r="I259" s="85"/>
      <c r="K259" s="16"/>
    </row>
    <row r="260" spans="1:11" ht="12.75" customHeight="1">
      <c r="A260" s="70"/>
      <c r="B260" s="72"/>
      <c r="C260" s="72"/>
      <c r="D260" s="83"/>
      <c r="E260" s="82"/>
      <c r="F260" s="82"/>
      <c r="G260" s="82"/>
      <c r="H260" s="102"/>
      <c r="I260" s="85"/>
      <c r="K260" s="16"/>
    </row>
    <row r="261" spans="1:11" ht="12.75" customHeight="1">
      <c r="A261" s="70"/>
      <c r="B261" s="72"/>
      <c r="C261" s="72"/>
      <c r="D261" s="83"/>
      <c r="E261" s="82"/>
      <c r="F261" s="82"/>
      <c r="G261" s="82"/>
      <c r="H261" s="102"/>
      <c r="I261" s="85"/>
      <c r="K261" s="16"/>
    </row>
    <row r="262" spans="1:11" ht="12.75" customHeight="1">
      <c r="A262" s="70"/>
      <c r="B262" s="72"/>
      <c r="C262" s="72"/>
      <c r="D262" s="83"/>
      <c r="E262" s="82"/>
      <c r="F262" s="82"/>
      <c r="G262" s="82"/>
      <c r="H262" s="102"/>
      <c r="I262" s="85"/>
      <c r="K262" s="16"/>
    </row>
    <row r="263" spans="1:11" ht="12.75" customHeight="1">
      <c r="A263" s="70"/>
      <c r="B263" s="72"/>
      <c r="C263" s="72"/>
      <c r="D263" s="83"/>
      <c r="E263" s="82"/>
      <c r="F263" s="82"/>
      <c r="G263" s="82"/>
      <c r="H263" s="102"/>
      <c r="I263" s="85"/>
      <c r="K263" s="16"/>
    </row>
    <row r="264" spans="1:11" ht="12.75" customHeight="1">
      <c r="A264" s="70"/>
      <c r="B264" s="72"/>
      <c r="C264" s="72"/>
      <c r="D264" s="83"/>
      <c r="E264" s="82"/>
      <c r="F264" s="82"/>
      <c r="G264" s="82"/>
      <c r="H264" s="102"/>
      <c r="I264" s="85"/>
      <c r="K264" s="16"/>
    </row>
    <row r="265" spans="1:11" ht="12.75" customHeight="1">
      <c r="B265" s="101" t="s">
        <v>73</v>
      </c>
      <c r="D265" s="21"/>
      <c r="G265" s="16"/>
      <c r="H265" s="54"/>
      <c r="I265" s="17"/>
      <c r="K265" s="16"/>
    </row>
    <row r="266" spans="1:11" ht="12.75" customHeight="1">
      <c r="B266" s="72" t="str">
        <f>B4</f>
        <v xml:space="preserve">Zařízení  č. 1 - Klimatizace mikrobiologické laboratoře - ČP ISO 8, ISO 7 </v>
      </c>
      <c r="C266" s="72"/>
      <c r="D266" s="83"/>
      <c r="E266" s="82"/>
      <c r="F266" s="82"/>
      <c r="G266" s="82"/>
      <c r="H266" s="102"/>
      <c r="I266" s="85">
        <f>I192</f>
        <v>3418.3299999999986</v>
      </c>
      <c r="K266" s="16"/>
    </row>
    <row r="267" spans="1:11" ht="12.75" customHeight="1">
      <c r="B267" s="72" t="str">
        <f>B196</f>
        <v xml:space="preserve">Montážní, spojovací a těsnící materiál  </v>
      </c>
      <c r="C267" s="72"/>
      <c r="D267" s="83"/>
      <c r="E267" s="82"/>
      <c r="F267" s="82"/>
      <c r="G267" s="82"/>
      <c r="H267" s="102"/>
      <c r="I267" s="85">
        <f>I204</f>
        <v>685</v>
      </c>
    </row>
    <row r="268" spans="1:11" ht="4.9000000000000004" customHeight="1">
      <c r="B268" s="55"/>
      <c r="D268" s="21"/>
      <c r="F268" s="35"/>
      <c r="G268" s="35"/>
      <c r="H268" s="35"/>
      <c r="I268" s="35"/>
    </row>
    <row r="269" spans="1:11" s="72" customFormat="1" ht="12.75" customHeight="1">
      <c r="A269" s="70"/>
      <c r="B269" s="72" t="str">
        <f>B208</f>
        <v>Nátěry</v>
      </c>
      <c r="D269" s="83"/>
      <c r="E269" s="82"/>
      <c r="F269" s="82"/>
      <c r="G269" s="82"/>
      <c r="H269" s="82"/>
      <c r="I269" s="82">
        <f>I221</f>
        <v>13</v>
      </c>
    </row>
    <row r="270" spans="1:11" s="72" customFormat="1" ht="12.75" customHeight="1">
      <c r="A270" s="70"/>
      <c r="B270" s="72" t="str">
        <f>B225</f>
        <v>Izolace  tepelné</v>
      </c>
      <c r="D270" s="83"/>
      <c r="E270" s="82"/>
      <c r="F270" s="82"/>
      <c r="G270" s="82"/>
      <c r="H270" s="82"/>
      <c r="I270" s="82">
        <f>I237</f>
        <v>680</v>
      </c>
    </row>
    <row r="271" spans="1:11" s="72" customFormat="1" ht="12.75" customHeight="1">
      <c r="A271" s="70"/>
      <c r="B271" s="71" t="str">
        <f>B241</f>
        <v>Lešení</v>
      </c>
      <c r="D271" s="83"/>
      <c r="E271" s="82"/>
      <c r="F271" s="46"/>
      <c r="G271" s="46"/>
      <c r="H271" s="46"/>
      <c r="I271" s="82">
        <f>I246</f>
        <v>780</v>
      </c>
    </row>
    <row r="272" spans="1:11" s="72" customFormat="1" ht="12.75" customHeight="1">
      <c r="A272" s="70"/>
      <c r="B272" s="71" t="str">
        <f>B250</f>
        <v>HZS</v>
      </c>
      <c r="D272" s="83"/>
      <c r="E272" s="82"/>
      <c r="F272" s="46"/>
      <c r="G272" s="46"/>
      <c r="H272" s="46"/>
      <c r="I272" s="46"/>
    </row>
    <row r="273" spans="1:10" ht="4.9000000000000004" customHeight="1">
      <c r="B273" s="55"/>
      <c r="D273" s="21"/>
      <c r="G273" s="35"/>
      <c r="H273" s="35"/>
      <c r="I273" s="35"/>
    </row>
    <row r="274" spans="1:10" s="72" customFormat="1" ht="12.75" customHeight="1">
      <c r="A274" s="70"/>
      <c r="B274" s="103" t="s">
        <v>209</v>
      </c>
      <c r="D274" s="83"/>
      <c r="E274" s="82"/>
      <c r="F274" s="46"/>
      <c r="G274" s="82"/>
      <c r="H274" s="46"/>
      <c r="I274" s="46"/>
    </row>
    <row r="275" spans="1:10" s="72" customFormat="1" ht="12.75" customHeight="1">
      <c r="A275" s="70"/>
      <c r="B275" s="103" t="s">
        <v>210</v>
      </c>
      <c r="D275" s="83"/>
      <c r="E275" s="82"/>
      <c r="F275" s="82"/>
      <c r="G275" s="46"/>
      <c r="H275" s="102"/>
      <c r="I275" s="85"/>
    </row>
    <row r="276" spans="1:10" s="72" customFormat="1" ht="12.75">
      <c r="A276" s="70"/>
      <c r="B276" s="103" t="s">
        <v>211</v>
      </c>
      <c r="C276" s="92"/>
      <c r="D276" s="104"/>
      <c r="E276" s="94"/>
      <c r="F276" s="200"/>
      <c r="G276" s="200"/>
      <c r="H276" s="102"/>
      <c r="I276" s="85"/>
      <c r="J276" s="82"/>
    </row>
    <row r="277" spans="1:10" s="72" customFormat="1" ht="12.75" customHeight="1">
      <c r="A277" s="70"/>
      <c r="B277" s="71" t="s">
        <v>212</v>
      </c>
      <c r="D277" s="83"/>
      <c r="E277" s="82"/>
      <c r="F277" s="82"/>
      <c r="G277" s="46"/>
      <c r="H277" s="102"/>
      <c r="I277" s="85"/>
    </row>
    <row r="278" spans="1:10" s="72" customFormat="1" ht="12.75" customHeight="1">
      <c r="A278" s="70"/>
      <c r="B278" s="105" t="s">
        <v>213</v>
      </c>
      <c r="D278" s="83"/>
      <c r="E278" s="82"/>
      <c r="F278" s="82"/>
      <c r="G278" s="46"/>
      <c r="H278" s="102"/>
      <c r="I278" s="85"/>
    </row>
    <row r="279" spans="1:10" s="72" customFormat="1" ht="12.75" customHeight="1">
      <c r="A279" s="70"/>
      <c r="B279" s="71" t="s">
        <v>214</v>
      </c>
      <c r="D279" s="83"/>
      <c r="E279" s="82"/>
      <c r="F279" s="133"/>
      <c r="G279" s="134"/>
      <c r="H279" s="170"/>
      <c r="I279" s="135"/>
    </row>
    <row r="280" spans="1:10" ht="12.75" customHeight="1">
      <c r="B280" s="50"/>
      <c r="D280" s="21"/>
      <c r="F280" s="98"/>
      <c r="G280" s="100"/>
      <c r="H280" s="106"/>
      <c r="I280" s="99"/>
    </row>
    <row r="281" spans="1:10" ht="12.75" customHeight="1">
      <c r="B281" s="163" t="s">
        <v>215</v>
      </c>
      <c r="C281" s="164"/>
      <c r="D281" s="165"/>
      <c r="E281" s="166"/>
      <c r="F281" s="167"/>
      <c r="G281" s="167"/>
      <c r="H281" s="168"/>
      <c r="I281" s="169">
        <f>SUM(I266:I279)</f>
        <v>5576.3299999999981</v>
      </c>
    </row>
    <row r="282" spans="1:10" ht="12.75" customHeight="1">
      <c r="B282" s="50"/>
      <c r="D282" s="21"/>
      <c r="G282" s="16"/>
      <c r="H282" s="54"/>
      <c r="I282" s="17"/>
    </row>
    <row r="283" spans="1:10" ht="18">
      <c r="B283" s="171" t="s">
        <v>216</v>
      </c>
      <c r="C283" s="172"/>
      <c r="D283" s="173"/>
      <c r="E283" s="174"/>
      <c r="F283" s="196"/>
      <c r="G283" s="197"/>
      <c r="H283" s="175" t="s">
        <v>221</v>
      </c>
      <c r="I283" s="176"/>
    </row>
    <row r="284" spans="1:10" ht="12.75" customHeight="1">
      <c r="B284" s="18"/>
      <c r="D284" s="21"/>
      <c r="G284" s="16"/>
      <c r="H284" s="54"/>
      <c r="I284" s="17"/>
    </row>
    <row r="285" spans="1:10" ht="12.75" customHeight="1">
      <c r="B285" s="177" t="s">
        <v>217</v>
      </c>
      <c r="C285" s="178"/>
      <c r="D285" s="179"/>
      <c r="E285" s="167"/>
      <c r="F285" s="198"/>
      <c r="G285" s="199"/>
      <c r="H285" s="168" t="s">
        <v>221</v>
      </c>
      <c r="I285" s="169"/>
    </row>
    <row r="286" spans="1:10" ht="12.75" customHeight="1">
      <c r="B286" s="18"/>
      <c r="D286" s="21"/>
      <c r="G286" s="16"/>
      <c r="H286" s="54"/>
      <c r="I286" s="17"/>
    </row>
    <row r="287" spans="1:10" s="111" customFormat="1" ht="18">
      <c r="A287" s="112"/>
      <c r="B287" s="171" t="s">
        <v>218</v>
      </c>
      <c r="C287" s="172"/>
      <c r="D287" s="173"/>
      <c r="E287" s="174"/>
      <c r="F287" s="196"/>
      <c r="G287" s="197"/>
      <c r="H287" s="175" t="s">
        <v>221</v>
      </c>
      <c r="I287" s="176"/>
    </row>
    <row r="288" spans="1:10" ht="12.75" customHeight="1">
      <c r="B288" s="18"/>
      <c r="D288" s="21"/>
      <c r="G288" s="16"/>
      <c r="H288" s="54"/>
      <c r="I288" s="17"/>
    </row>
    <row r="289" spans="1:9" ht="12.75" customHeight="1">
      <c r="B289" s="18"/>
      <c r="D289" s="21"/>
      <c r="G289" s="16"/>
      <c r="H289" s="54"/>
      <c r="I289" s="17"/>
    </row>
    <row r="290" spans="1:9" ht="12.75" customHeight="1">
      <c r="B290" s="18"/>
      <c r="D290" s="21"/>
      <c r="G290" s="16"/>
      <c r="H290" s="54"/>
      <c r="I290" s="17"/>
    </row>
    <row r="291" spans="1:9" ht="12.75" customHeight="1">
      <c r="B291" s="18"/>
      <c r="D291" s="21"/>
      <c r="G291" s="16"/>
      <c r="H291" s="54"/>
      <c r="I291" s="17"/>
    </row>
    <row r="292" spans="1:9" ht="12.75" customHeight="1">
      <c r="B292" s="18"/>
      <c r="D292" s="21"/>
      <c r="G292" s="16"/>
      <c r="H292" s="54"/>
      <c r="I292" s="17"/>
    </row>
    <row r="293" spans="1:9" ht="12.75" customHeight="1">
      <c r="B293" s="18"/>
      <c r="D293" s="21"/>
      <c r="G293" s="16"/>
      <c r="H293" s="54"/>
      <c r="I293" s="17"/>
    </row>
    <row r="294" spans="1:9" ht="12.75" customHeight="1">
      <c r="B294" s="18"/>
      <c r="D294" s="21"/>
      <c r="G294" s="16"/>
      <c r="H294" s="54"/>
      <c r="I294" s="17"/>
    </row>
    <row r="295" spans="1:9" ht="12.75" customHeight="1">
      <c r="B295" s="18"/>
      <c r="D295" s="21"/>
      <c r="G295" s="16"/>
      <c r="H295" s="54"/>
      <c r="I295" s="17"/>
    </row>
    <row r="296" spans="1:9" ht="12.75" customHeight="1">
      <c r="B296" s="18"/>
      <c r="D296" s="21"/>
      <c r="G296" s="35"/>
      <c r="H296" s="54"/>
      <c r="I296" s="17"/>
    </row>
    <row r="297" spans="1:9" ht="12.75" customHeight="1">
      <c r="B297" s="18"/>
      <c r="D297" s="21"/>
      <c r="G297" s="16"/>
      <c r="H297" s="17"/>
      <c r="I297" s="17"/>
    </row>
    <row r="298" spans="1:9" ht="12.75" customHeight="1">
      <c r="B298" s="55"/>
    </row>
    <row r="299" spans="1:9" ht="18">
      <c r="C299" s="62"/>
      <c r="D299" s="63"/>
      <c r="E299" s="64"/>
      <c r="F299" s="193"/>
      <c r="G299" s="193"/>
    </row>
    <row r="300" spans="1:9" ht="12.75" customHeight="1"/>
    <row r="301" spans="1:9" ht="12.75" customHeight="1">
      <c r="A301" s="7"/>
      <c r="B301" s="65"/>
      <c r="E301" s="7"/>
      <c r="F301" s="7"/>
    </row>
    <row r="302" spans="1:9" ht="12.75" customHeight="1">
      <c r="A302" s="7"/>
      <c r="E302" s="7"/>
      <c r="F302" s="7"/>
    </row>
    <row r="303" spans="1:9" ht="12.75" customHeight="1">
      <c r="A303" s="7"/>
      <c r="E303" s="7"/>
      <c r="F303" s="7"/>
    </row>
    <row r="304" spans="1:9" ht="12.75" customHeight="1">
      <c r="A304" s="7"/>
      <c r="E304" s="7"/>
      <c r="F304" s="7"/>
    </row>
  </sheetData>
  <mergeCells count="6">
    <mergeCell ref="F299:G299"/>
    <mergeCell ref="H1:I1"/>
    <mergeCell ref="F283:G283"/>
    <mergeCell ref="F285:G285"/>
    <mergeCell ref="F287:G287"/>
    <mergeCell ref="F276:G276"/>
  </mergeCells>
  <pageMargins left="0.70866141732283472" right="0.31496062992125984" top="1.1417322834645669" bottom="0.74803149606299213" header="0.47244094488188981" footer="0.31496062992125984"/>
  <pageSetup paperSize="9" scale="78" fitToHeight="7" orientation="portrait" horizontalDpi="4294967293" r:id="rId1"/>
  <headerFooter>
    <oddHeader>&amp;L&amp;"Amherst,Tučné"Státní veterinární ústav Olomouc
Mikrobiologická laboratoř
Vzduchotechnika&amp;R&amp;"Amherst,Tučné"Arch. č. : 0310/18
Zakázové č. : 812
Stupeň : DVD
Revize : 0</oddHeader>
    <oddFooter xml:space="preserve">&amp;C&amp;"Amherst,Obyčejné" * &amp;P / &amp;N *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7"/>
  <sheetViews>
    <sheetView tabSelected="1" zoomScaleNormal="100" workbookViewId="0">
      <selection activeCell="B47" sqref="B47:B50"/>
    </sheetView>
  </sheetViews>
  <sheetFormatPr defaultColWidth="9.140625" defaultRowHeight="12"/>
  <cols>
    <col min="1" max="1" width="4.7109375" style="14" customWidth="1"/>
    <col min="2" max="2" width="60.140625" style="7" customWidth="1"/>
    <col min="3" max="3" width="4.140625" style="7" customWidth="1"/>
    <col min="4" max="4" width="5.85546875" style="15" customWidth="1"/>
    <col min="5" max="5" width="6.28515625" style="16" customWidth="1"/>
    <col min="6" max="6" width="9.7109375" style="16" customWidth="1"/>
    <col min="7" max="7" width="8.85546875" style="7" customWidth="1"/>
    <col min="8" max="8" width="7" style="7" customWidth="1"/>
    <col min="9" max="9" width="8.42578125" style="7" bestFit="1" customWidth="1"/>
    <col min="10" max="16384" width="9.140625" style="7"/>
  </cols>
  <sheetData>
    <row r="1" spans="1:11" ht="12.75" customHeight="1">
      <c r="A1" s="1" t="s">
        <v>7</v>
      </c>
      <c r="B1" s="2" t="s">
        <v>0</v>
      </c>
      <c r="C1" s="2" t="s">
        <v>8</v>
      </c>
      <c r="D1" s="2" t="s">
        <v>9</v>
      </c>
      <c r="E1" s="3"/>
      <c r="F1" s="4" t="s">
        <v>10</v>
      </c>
      <c r="G1" s="5"/>
      <c r="H1" s="6" t="s">
        <v>11</v>
      </c>
      <c r="I1" s="5"/>
      <c r="K1" s="7">
        <v>1</v>
      </c>
    </row>
    <row r="2" spans="1:11" ht="12.75" customHeight="1">
      <c r="A2" s="8" t="s">
        <v>12</v>
      </c>
      <c r="B2" s="9"/>
      <c r="C2" s="10" t="s">
        <v>13</v>
      </c>
      <c r="D2" s="10" t="s">
        <v>14</v>
      </c>
      <c r="E2" s="11" t="s">
        <v>15</v>
      </c>
      <c r="F2" s="12" t="s">
        <v>16</v>
      </c>
      <c r="G2" s="13" t="s">
        <v>17</v>
      </c>
      <c r="H2" s="10" t="s">
        <v>15</v>
      </c>
      <c r="I2" s="13" t="s">
        <v>18</v>
      </c>
    </row>
    <row r="3" spans="1:11" ht="12.75" customHeight="1">
      <c r="A3" s="70"/>
      <c r="B3" s="72"/>
      <c r="C3" s="72"/>
      <c r="D3" s="73"/>
      <c r="E3" s="82"/>
      <c r="F3" s="82"/>
      <c r="G3" s="72"/>
      <c r="H3" s="85"/>
      <c r="I3" s="85"/>
    </row>
    <row r="4" spans="1:11" ht="12.75" customHeight="1">
      <c r="A4" s="70"/>
      <c r="B4" s="72"/>
      <c r="C4" s="72"/>
      <c r="D4" s="73"/>
      <c r="E4" s="82"/>
      <c r="F4" s="82"/>
      <c r="G4" s="72"/>
      <c r="H4" s="85"/>
      <c r="I4" s="85"/>
    </row>
    <row r="5" spans="1:11" ht="12.75" customHeight="1">
      <c r="A5" s="70"/>
      <c r="B5" s="184" t="s">
        <v>224</v>
      </c>
      <c r="C5" s="72"/>
      <c r="D5" s="73"/>
      <c r="E5" s="82"/>
      <c r="F5" s="82"/>
      <c r="G5" s="82"/>
      <c r="H5" s="85"/>
      <c r="I5" s="85"/>
    </row>
    <row r="6" spans="1:11" ht="12.75" customHeight="1">
      <c r="A6" s="70"/>
      <c r="B6" s="72"/>
      <c r="C6" s="72"/>
      <c r="D6" s="73"/>
      <c r="E6" s="82"/>
      <c r="F6" s="82"/>
      <c r="G6" s="82"/>
      <c r="H6" s="85"/>
      <c r="I6" s="85"/>
    </row>
    <row r="7" spans="1:11" ht="12.75">
      <c r="A7" s="127" t="s">
        <v>3</v>
      </c>
      <c r="B7" s="204" t="s">
        <v>119</v>
      </c>
      <c r="C7" s="66"/>
      <c r="D7" s="130"/>
      <c r="E7" s="133"/>
      <c r="F7" s="82"/>
      <c r="G7" s="82"/>
      <c r="H7" s="85"/>
      <c r="I7" s="85"/>
    </row>
    <row r="8" spans="1:11" ht="12.75">
      <c r="A8" s="127"/>
      <c r="B8" s="204"/>
      <c r="C8" s="129"/>
      <c r="D8" s="130"/>
      <c r="E8" s="133"/>
      <c r="F8" s="82"/>
      <c r="G8" s="82"/>
      <c r="H8" s="85"/>
      <c r="I8" s="85"/>
    </row>
    <row r="9" spans="1:11" ht="12.75">
      <c r="A9" s="127"/>
      <c r="B9" s="204"/>
      <c r="C9" s="129"/>
      <c r="D9" s="130"/>
      <c r="E9" s="133"/>
      <c r="F9" s="82"/>
      <c r="G9" s="82"/>
      <c r="H9" s="85"/>
      <c r="I9" s="85"/>
    </row>
    <row r="10" spans="1:11" ht="12.75">
      <c r="A10" s="127"/>
      <c r="B10" s="204"/>
      <c r="C10" s="129"/>
      <c r="D10" s="130"/>
      <c r="E10" s="133"/>
      <c r="F10" s="82"/>
      <c r="G10" s="82"/>
      <c r="H10" s="85"/>
      <c r="I10" s="85"/>
    </row>
    <row r="11" spans="1:11" ht="12.75">
      <c r="A11" s="127"/>
      <c r="B11" s="204"/>
      <c r="C11" s="129"/>
      <c r="D11" s="130"/>
      <c r="E11" s="133"/>
      <c r="F11" s="82"/>
      <c r="G11" s="82"/>
      <c r="H11" s="85"/>
      <c r="I11" s="85"/>
    </row>
    <row r="12" spans="1:11" ht="12.75">
      <c r="A12" s="127"/>
      <c r="B12" s="204"/>
      <c r="C12" s="129"/>
      <c r="D12" s="130"/>
      <c r="E12" s="133"/>
      <c r="F12" s="82"/>
      <c r="G12" s="82"/>
      <c r="H12" s="85"/>
      <c r="I12" s="85"/>
    </row>
    <row r="13" spans="1:11" ht="12.75">
      <c r="A13" s="127"/>
      <c r="B13" s="204"/>
      <c r="C13" s="129"/>
      <c r="D13" s="130"/>
      <c r="E13" s="133"/>
      <c r="F13" s="82"/>
      <c r="G13" s="82"/>
      <c r="H13" s="85"/>
      <c r="I13" s="85"/>
    </row>
    <row r="14" spans="1:11" ht="12.75">
      <c r="A14" s="127"/>
      <c r="B14" s="204"/>
      <c r="C14" s="129"/>
      <c r="D14" s="130"/>
      <c r="E14" s="133"/>
      <c r="F14" s="82"/>
      <c r="G14" s="82"/>
      <c r="H14" s="85"/>
      <c r="I14" s="85"/>
    </row>
    <row r="15" spans="1:11" ht="12.75">
      <c r="A15" s="127"/>
      <c r="B15" s="204"/>
      <c r="C15" s="129"/>
      <c r="D15" s="130"/>
      <c r="E15" s="133"/>
      <c r="F15" s="82"/>
      <c r="G15" s="82"/>
      <c r="H15" s="85"/>
      <c r="I15" s="85"/>
    </row>
    <row r="16" spans="1:11" ht="12.75">
      <c r="A16" s="127"/>
      <c r="B16" s="204"/>
      <c r="C16" s="129"/>
      <c r="D16" s="130"/>
      <c r="E16" s="133"/>
      <c r="F16" s="82"/>
      <c r="G16" s="82"/>
      <c r="H16" s="85"/>
      <c r="I16" s="85"/>
    </row>
    <row r="17" spans="1:10" ht="14.25">
      <c r="A17" s="127"/>
      <c r="B17" s="204"/>
      <c r="C17" s="66" t="s">
        <v>121</v>
      </c>
      <c r="D17" s="185">
        <v>24</v>
      </c>
      <c r="E17" s="133"/>
      <c r="F17" s="82"/>
      <c r="G17" s="82"/>
      <c r="H17" s="85">
        <v>20</v>
      </c>
      <c r="I17" s="85">
        <f>D17*H17</f>
        <v>480</v>
      </c>
    </row>
    <row r="18" spans="1:10" ht="12.75" customHeight="1">
      <c r="A18" s="127"/>
      <c r="B18" s="88"/>
      <c r="C18" s="129"/>
      <c r="D18" s="130"/>
      <c r="E18" s="133"/>
      <c r="F18" s="82"/>
      <c r="G18" s="82"/>
      <c r="H18" s="85"/>
      <c r="I18" s="85"/>
      <c r="J18" s="180"/>
    </row>
    <row r="19" spans="1:10" ht="12.75">
      <c r="A19" s="127" t="s">
        <v>5</v>
      </c>
      <c r="B19" s="204" t="s">
        <v>120</v>
      </c>
      <c r="C19" s="66"/>
      <c r="D19" s="130"/>
      <c r="E19" s="133"/>
      <c r="F19" s="82"/>
      <c r="G19" s="82"/>
      <c r="H19" s="85"/>
      <c r="I19" s="85"/>
    </row>
    <row r="20" spans="1:10" ht="12.75">
      <c r="A20" s="127"/>
      <c r="B20" s="204"/>
      <c r="C20" s="129"/>
      <c r="D20" s="130"/>
      <c r="E20" s="133"/>
      <c r="F20" s="82"/>
      <c r="G20" s="82"/>
      <c r="H20" s="85"/>
      <c r="I20" s="85"/>
    </row>
    <row r="21" spans="1:10" ht="12.75">
      <c r="A21" s="127"/>
      <c r="B21" s="204"/>
      <c r="C21" s="129"/>
      <c r="D21" s="130"/>
      <c r="E21" s="133"/>
      <c r="F21" s="82"/>
      <c r="G21" s="82"/>
      <c r="H21" s="85"/>
      <c r="I21" s="85"/>
    </row>
    <row r="22" spans="1:10" ht="12.75">
      <c r="A22" s="127"/>
      <c r="B22" s="204"/>
      <c r="C22" s="129"/>
      <c r="D22" s="130"/>
      <c r="E22" s="133"/>
      <c r="F22" s="82"/>
      <c r="G22" s="82"/>
      <c r="H22" s="85"/>
      <c r="I22" s="85"/>
    </row>
    <row r="23" spans="1:10" ht="12.75">
      <c r="A23" s="127"/>
      <c r="B23" s="204"/>
      <c r="C23" s="129"/>
      <c r="D23" s="130"/>
      <c r="E23" s="133"/>
      <c r="F23" s="82"/>
      <c r="G23" s="82"/>
      <c r="H23" s="85"/>
      <c r="I23" s="85"/>
    </row>
    <row r="24" spans="1:10" ht="12.75">
      <c r="A24" s="127"/>
      <c r="B24" s="204"/>
      <c r="C24" s="129"/>
      <c r="D24" s="130"/>
      <c r="E24" s="133"/>
      <c r="F24" s="82"/>
      <c r="G24" s="82"/>
      <c r="H24" s="85"/>
      <c r="I24" s="85"/>
    </row>
    <row r="25" spans="1:10" ht="12.75">
      <c r="A25" s="127"/>
      <c r="B25" s="204"/>
      <c r="C25" s="129"/>
      <c r="D25" s="130"/>
      <c r="E25" s="133"/>
      <c r="F25" s="82"/>
      <c r="G25" s="82"/>
      <c r="H25" s="85"/>
      <c r="I25" s="85"/>
    </row>
    <row r="26" spans="1:10" ht="12.75">
      <c r="A26" s="127"/>
      <c r="B26" s="204"/>
      <c r="C26" s="129"/>
      <c r="D26" s="130"/>
      <c r="E26" s="133"/>
      <c r="F26" s="82"/>
      <c r="G26" s="82"/>
      <c r="H26" s="85"/>
      <c r="I26" s="85"/>
    </row>
    <row r="27" spans="1:10" ht="12.75">
      <c r="A27" s="127"/>
      <c r="B27" s="204"/>
      <c r="C27" s="129"/>
      <c r="D27" s="130"/>
      <c r="E27" s="133"/>
      <c r="F27" s="82"/>
      <c r="G27" s="82"/>
      <c r="H27" s="85"/>
      <c r="I27" s="85"/>
    </row>
    <row r="28" spans="1:10" ht="12.75">
      <c r="A28" s="127"/>
      <c r="B28" s="204"/>
      <c r="C28" s="129"/>
      <c r="D28" s="130"/>
      <c r="E28" s="133"/>
      <c r="F28" s="82"/>
      <c r="G28" s="82"/>
      <c r="H28" s="85"/>
      <c r="I28" s="85"/>
    </row>
    <row r="29" spans="1:10" ht="12.75">
      <c r="A29" s="127"/>
      <c r="B29" s="204"/>
      <c r="C29" s="129"/>
      <c r="D29" s="130"/>
      <c r="E29" s="133"/>
      <c r="F29" s="82"/>
      <c r="G29" s="82"/>
      <c r="H29" s="85"/>
      <c r="I29" s="85"/>
    </row>
    <row r="30" spans="1:10" ht="14.25">
      <c r="A30" s="127"/>
      <c r="B30" s="204"/>
      <c r="C30" s="66" t="s">
        <v>121</v>
      </c>
      <c r="D30" s="130">
        <v>44</v>
      </c>
      <c r="E30" s="133"/>
      <c r="F30" s="82"/>
      <c r="G30" s="82"/>
      <c r="H30" s="85">
        <v>16</v>
      </c>
      <c r="I30" s="85">
        <f>D30*H30</f>
        <v>704</v>
      </c>
    </row>
    <row r="31" spans="1:10" ht="12.75" customHeight="1">
      <c r="A31" s="127"/>
      <c r="B31" s="89"/>
      <c r="C31" s="66"/>
      <c r="D31" s="130"/>
      <c r="E31" s="133"/>
      <c r="F31" s="82"/>
      <c r="G31" s="82"/>
      <c r="H31" s="85"/>
      <c r="I31" s="85"/>
    </row>
    <row r="32" spans="1:10" ht="12.75" customHeight="1">
      <c r="A32" s="127" t="s">
        <v>6</v>
      </c>
      <c r="B32" s="203" t="s">
        <v>188</v>
      </c>
      <c r="C32" s="66"/>
      <c r="D32" s="130"/>
      <c r="E32" s="133"/>
      <c r="F32" s="82"/>
      <c r="G32" s="82"/>
      <c r="H32" s="85"/>
      <c r="I32" s="85"/>
    </row>
    <row r="33" spans="1:9" ht="12.75" customHeight="1">
      <c r="A33" s="127"/>
      <c r="B33" s="203"/>
      <c r="C33" s="66"/>
      <c r="D33" s="130"/>
      <c r="E33" s="133"/>
      <c r="F33" s="82"/>
      <c r="G33" s="82"/>
      <c r="H33" s="85"/>
      <c r="I33" s="85"/>
    </row>
    <row r="34" spans="1:9" ht="12.75" customHeight="1">
      <c r="A34" s="127"/>
      <c r="B34" s="203"/>
      <c r="C34" s="66"/>
      <c r="D34" s="130"/>
      <c r="E34" s="133"/>
      <c r="F34" s="82"/>
      <c r="G34" s="82"/>
      <c r="H34" s="85"/>
      <c r="I34" s="85"/>
    </row>
    <row r="35" spans="1:9" ht="12.75" customHeight="1">
      <c r="A35" s="127"/>
      <c r="B35" s="203"/>
      <c r="C35" s="66" t="s">
        <v>1</v>
      </c>
      <c r="D35" s="130">
        <v>2</v>
      </c>
      <c r="E35" s="133"/>
      <c r="F35" s="82"/>
      <c r="G35" s="82"/>
      <c r="H35" s="85">
        <v>36</v>
      </c>
      <c r="I35" s="85">
        <f>D35*H35</f>
        <v>72</v>
      </c>
    </row>
    <row r="36" spans="1:9" ht="12.75" customHeight="1">
      <c r="A36" s="127"/>
      <c r="B36" s="90"/>
      <c r="C36" s="66"/>
      <c r="D36" s="130"/>
      <c r="E36" s="133"/>
      <c r="F36" s="82"/>
      <c r="G36" s="82"/>
      <c r="H36" s="85"/>
      <c r="I36" s="85"/>
    </row>
    <row r="37" spans="1:9" ht="12.75" customHeight="1">
      <c r="A37" s="127" t="s">
        <v>102</v>
      </c>
      <c r="B37" s="203" t="s">
        <v>189</v>
      </c>
      <c r="C37" s="66"/>
      <c r="D37" s="130"/>
      <c r="E37" s="133"/>
      <c r="F37" s="82"/>
      <c r="G37" s="82"/>
      <c r="H37" s="85"/>
      <c r="I37" s="85"/>
    </row>
    <row r="38" spans="1:9" ht="12.75" customHeight="1">
      <c r="A38" s="127"/>
      <c r="B38" s="203"/>
      <c r="C38" s="66"/>
      <c r="D38" s="130"/>
      <c r="E38" s="133"/>
      <c r="F38" s="82"/>
      <c r="G38" s="82"/>
      <c r="H38" s="85"/>
      <c r="I38" s="85"/>
    </row>
    <row r="39" spans="1:9" ht="12.75" customHeight="1">
      <c r="A39" s="127"/>
      <c r="B39" s="203"/>
      <c r="C39" s="66"/>
      <c r="D39" s="130"/>
      <c r="E39" s="133"/>
      <c r="F39" s="82"/>
      <c r="G39" s="82"/>
      <c r="H39" s="85"/>
      <c r="I39" s="85"/>
    </row>
    <row r="40" spans="1:9" ht="12.75" customHeight="1">
      <c r="A40" s="127"/>
      <c r="B40" s="203"/>
      <c r="C40" s="66" t="s">
        <v>1</v>
      </c>
      <c r="D40" s="130">
        <v>1</v>
      </c>
      <c r="E40" s="133"/>
      <c r="F40" s="82"/>
      <c r="G40" s="82"/>
      <c r="H40" s="85">
        <v>36</v>
      </c>
      <c r="I40" s="85">
        <f>D40*H40</f>
        <v>36</v>
      </c>
    </row>
    <row r="41" spans="1:9" ht="12.75" customHeight="1">
      <c r="A41" s="127"/>
      <c r="B41" s="90"/>
      <c r="C41" s="66"/>
      <c r="D41" s="130"/>
      <c r="E41" s="133"/>
      <c r="F41" s="82"/>
      <c r="G41" s="82"/>
      <c r="H41" s="85"/>
      <c r="I41" s="85"/>
    </row>
    <row r="42" spans="1:9" ht="12.75" customHeight="1">
      <c r="A42" s="127" t="s">
        <v>101</v>
      </c>
      <c r="B42" s="203" t="s">
        <v>190</v>
      </c>
      <c r="C42" s="66"/>
      <c r="D42" s="130"/>
      <c r="E42" s="133"/>
      <c r="F42" s="82"/>
      <c r="G42" s="82"/>
      <c r="H42" s="85"/>
      <c r="I42" s="85"/>
    </row>
    <row r="43" spans="1:9" ht="12.75" customHeight="1">
      <c r="A43" s="127"/>
      <c r="B43" s="203"/>
      <c r="C43" s="66"/>
      <c r="D43" s="130"/>
      <c r="E43" s="133"/>
      <c r="F43" s="82"/>
      <c r="G43" s="82"/>
      <c r="H43" s="85"/>
      <c r="I43" s="85"/>
    </row>
    <row r="44" spans="1:9" ht="12.75" customHeight="1">
      <c r="A44" s="127"/>
      <c r="B44" s="203"/>
      <c r="C44" s="66"/>
      <c r="D44" s="130"/>
      <c r="E44" s="133"/>
      <c r="F44" s="82"/>
      <c r="G44" s="82"/>
      <c r="H44" s="85"/>
      <c r="I44" s="85"/>
    </row>
    <row r="45" spans="1:9" ht="12.75" customHeight="1">
      <c r="A45" s="127"/>
      <c r="B45" s="203"/>
      <c r="C45" s="66" t="s">
        <v>1</v>
      </c>
      <c r="D45" s="130">
        <v>3</v>
      </c>
      <c r="E45" s="133"/>
      <c r="F45" s="82"/>
      <c r="G45" s="82"/>
      <c r="H45" s="85">
        <v>38</v>
      </c>
      <c r="I45" s="85">
        <f>D45*H45</f>
        <v>114</v>
      </c>
    </row>
    <row r="46" spans="1:9" ht="12.75" customHeight="1">
      <c r="A46" s="127"/>
      <c r="B46" s="90"/>
      <c r="C46" s="66"/>
      <c r="D46" s="130"/>
      <c r="E46" s="133"/>
      <c r="F46" s="82"/>
      <c r="G46" s="82"/>
      <c r="H46" s="85"/>
      <c r="I46" s="85"/>
    </row>
    <row r="47" spans="1:9" ht="12.75" customHeight="1">
      <c r="A47" s="127" t="s">
        <v>104</v>
      </c>
      <c r="B47" s="204" t="s">
        <v>187</v>
      </c>
      <c r="C47" s="129"/>
      <c r="D47" s="130"/>
      <c r="E47" s="133"/>
      <c r="F47" s="82"/>
      <c r="G47" s="82"/>
      <c r="H47" s="85"/>
      <c r="I47" s="85"/>
    </row>
    <row r="48" spans="1:9" ht="12.75" customHeight="1">
      <c r="A48" s="127"/>
      <c r="B48" s="204"/>
      <c r="C48" s="129"/>
      <c r="D48" s="130"/>
      <c r="E48" s="133"/>
      <c r="F48" s="82"/>
      <c r="G48" s="82"/>
      <c r="H48" s="85"/>
      <c r="I48" s="85"/>
    </row>
    <row r="49" spans="1:9" ht="12.75" customHeight="1">
      <c r="A49" s="127"/>
      <c r="B49" s="204"/>
      <c r="C49" s="129"/>
      <c r="D49" s="130"/>
      <c r="E49" s="133"/>
      <c r="F49" s="82"/>
      <c r="G49" s="82"/>
      <c r="H49" s="85"/>
      <c r="I49" s="85"/>
    </row>
    <row r="50" spans="1:9" ht="12.75" customHeight="1">
      <c r="A50" s="127"/>
      <c r="B50" s="204"/>
      <c r="C50" s="129" t="s">
        <v>1</v>
      </c>
      <c r="D50" s="130">
        <v>2</v>
      </c>
      <c r="E50" s="133"/>
      <c r="F50" s="82"/>
      <c r="G50" s="82"/>
      <c r="H50" s="85">
        <v>66</v>
      </c>
      <c r="I50" s="85">
        <f>D50*H50</f>
        <v>132</v>
      </c>
    </row>
    <row r="51" spans="1:9" ht="12.75" customHeight="1">
      <c r="A51" s="127"/>
      <c r="B51" s="129"/>
      <c r="C51" s="129"/>
      <c r="D51" s="130"/>
      <c r="E51" s="133"/>
      <c r="F51" s="82"/>
      <c r="G51" s="82"/>
      <c r="H51" s="85"/>
      <c r="I51" s="85"/>
    </row>
    <row r="52" spans="1:9" ht="12.75" customHeight="1">
      <c r="A52" s="127" t="s">
        <v>105</v>
      </c>
      <c r="B52" s="204" t="s">
        <v>191</v>
      </c>
      <c r="C52" s="129"/>
      <c r="D52" s="130"/>
      <c r="E52" s="133"/>
      <c r="F52" s="82"/>
      <c r="G52" s="82"/>
      <c r="H52" s="85"/>
      <c r="I52" s="85"/>
    </row>
    <row r="53" spans="1:9" ht="12.75" customHeight="1">
      <c r="A53" s="127"/>
      <c r="B53" s="204"/>
      <c r="C53" s="129"/>
      <c r="D53" s="130"/>
      <c r="E53" s="133"/>
      <c r="F53" s="82"/>
      <c r="G53" s="82"/>
      <c r="H53" s="85"/>
      <c r="I53" s="85"/>
    </row>
    <row r="54" spans="1:9" ht="12.75" customHeight="1">
      <c r="A54" s="127"/>
      <c r="B54" s="204"/>
      <c r="C54" s="129"/>
      <c r="D54" s="130"/>
      <c r="E54" s="133"/>
      <c r="F54" s="82"/>
      <c r="G54" s="82"/>
      <c r="H54" s="85"/>
      <c r="I54" s="85"/>
    </row>
    <row r="55" spans="1:9" ht="12.75" customHeight="1">
      <c r="A55" s="127"/>
      <c r="B55" s="204"/>
      <c r="C55" s="129" t="s">
        <v>1</v>
      </c>
      <c r="D55" s="130">
        <v>3</v>
      </c>
      <c r="E55" s="133"/>
      <c r="F55" s="82"/>
      <c r="G55" s="82"/>
      <c r="H55" s="85">
        <v>75</v>
      </c>
      <c r="I55" s="85">
        <f>D55*H55</f>
        <v>225</v>
      </c>
    </row>
    <row r="56" spans="1:9" ht="12.75" customHeight="1">
      <c r="A56" s="127"/>
      <c r="B56" s="129"/>
      <c r="C56" s="133"/>
      <c r="D56" s="186"/>
      <c r="E56" s="133"/>
      <c r="F56" s="72"/>
      <c r="G56" s="82"/>
      <c r="H56" s="82"/>
      <c r="I56" s="82"/>
    </row>
    <row r="57" spans="1:9" ht="12.75" customHeight="1">
      <c r="A57" s="127" t="s">
        <v>106</v>
      </c>
      <c r="B57" s="201" t="s">
        <v>114</v>
      </c>
      <c r="C57" s="129"/>
      <c r="D57" s="130"/>
      <c r="E57" s="133"/>
      <c r="F57" s="82"/>
      <c r="G57" s="82"/>
      <c r="H57" s="85"/>
      <c r="I57" s="85"/>
    </row>
    <row r="58" spans="1:9" ht="12.75" customHeight="1">
      <c r="A58" s="127"/>
      <c r="B58" s="201"/>
      <c r="C58" s="66" t="s">
        <v>121</v>
      </c>
      <c r="D58" s="130">
        <v>60</v>
      </c>
      <c r="E58" s="133"/>
      <c r="F58" s="82"/>
      <c r="G58" s="82"/>
      <c r="H58" s="85">
        <v>4.2</v>
      </c>
      <c r="I58" s="85">
        <f>D58*H58</f>
        <v>252</v>
      </c>
    </row>
    <row r="59" spans="1:9" ht="12.75" customHeight="1">
      <c r="A59" s="70"/>
      <c r="B59" s="187"/>
      <c r="C59" s="72"/>
      <c r="D59" s="73"/>
      <c r="E59" s="82"/>
      <c r="F59" s="72"/>
      <c r="G59" s="82"/>
      <c r="H59" s="85"/>
      <c r="I59" s="85"/>
    </row>
    <row r="60" spans="1:9" ht="12.75" customHeight="1">
      <c r="A60" s="127" t="s">
        <v>194</v>
      </c>
      <c r="B60" s="201" t="s">
        <v>115</v>
      </c>
      <c r="C60" s="72"/>
      <c r="D60" s="73"/>
      <c r="E60" s="82"/>
      <c r="F60" s="82"/>
      <c r="G60" s="82"/>
      <c r="H60" s="85"/>
      <c r="I60" s="85"/>
    </row>
    <row r="61" spans="1:9" ht="12.75" customHeight="1">
      <c r="A61" s="72"/>
      <c r="B61" s="201"/>
      <c r="C61" s="66" t="s">
        <v>121</v>
      </c>
      <c r="D61" s="73">
        <v>60</v>
      </c>
      <c r="E61" s="82"/>
      <c r="F61" s="82"/>
      <c r="G61" s="82"/>
      <c r="H61" s="85">
        <v>0.35</v>
      </c>
      <c r="I61" s="85">
        <f>D61*H61</f>
        <v>21</v>
      </c>
    </row>
    <row r="62" spans="1:9" ht="12.75" customHeight="1">
      <c r="A62" s="70"/>
      <c r="B62" s="188"/>
      <c r="C62" s="66"/>
      <c r="D62" s="73"/>
      <c r="E62" s="82"/>
      <c r="F62" s="82"/>
      <c r="G62" s="82"/>
      <c r="H62" s="85"/>
      <c r="I62" s="85"/>
    </row>
    <row r="63" spans="1:9" ht="12.75" customHeight="1">
      <c r="A63" s="127" t="s">
        <v>195</v>
      </c>
      <c r="B63" s="201" t="s">
        <v>116</v>
      </c>
      <c r="C63" s="72"/>
      <c r="D63" s="73"/>
      <c r="E63" s="82"/>
      <c r="F63" s="82"/>
      <c r="G63" s="82"/>
      <c r="H63" s="85"/>
      <c r="I63" s="85"/>
    </row>
    <row r="64" spans="1:9" ht="12.75" customHeight="1">
      <c r="A64" s="70"/>
      <c r="B64" s="201"/>
      <c r="C64" s="72"/>
      <c r="D64" s="73"/>
      <c r="E64" s="82"/>
      <c r="F64" s="82"/>
      <c r="G64" s="82"/>
      <c r="H64" s="85"/>
      <c r="I64" s="85"/>
    </row>
    <row r="65" spans="1:9" ht="12.75" customHeight="1">
      <c r="A65" s="72"/>
      <c r="B65" s="201"/>
      <c r="C65" s="66" t="s">
        <v>121</v>
      </c>
      <c r="D65" s="73">
        <v>60</v>
      </c>
      <c r="E65" s="82"/>
      <c r="F65" s="82"/>
      <c r="G65" s="82"/>
      <c r="H65" s="85">
        <v>5</v>
      </c>
      <c r="I65" s="85">
        <f>D65*H65</f>
        <v>300</v>
      </c>
    </row>
    <row r="66" spans="1:9" ht="12.75" customHeight="1">
      <c r="A66" s="72"/>
      <c r="B66" s="129"/>
      <c r="C66" s="72"/>
      <c r="D66" s="73"/>
      <c r="E66" s="82"/>
      <c r="F66" s="82"/>
      <c r="G66" s="72"/>
      <c r="H66" s="72"/>
      <c r="I66" s="72"/>
    </row>
    <row r="67" spans="1:9" ht="12.75" customHeight="1">
      <c r="A67" s="127" t="s">
        <v>196</v>
      </c>
      <c r="B67" s="67" t="s">
        <v>117</v>
      </c>
      <c r="C67" s="66" t="s">
        <v>121</v>
      </c>
      <c r="D67" s="73">
        <v>5</v>
      </c>
      <c r="E67" s="82"/>
      <c r="F67" s="82"/>
      <c r="G67" s="82"/>
      <c r="H67" s="85">
        <v>6</v>
      </c>
      <c r="I67" s="85">
        <f>D67*H67</f>
        <v>30</v>
      </c>
    </row>
    <row r="68" spans="1:9" ht="12.75" customHeight="1">
      <c r="A68" s="70"/>
      <c r="B68" s="129"/>
      <c r="C68" s="72"/>
      <c r="D68" s="73"/>
      <c r="E68" s="82"/>
      <c r="F68" s="82"/>
      <c r="G68" s="82"/>
      <c r="H68" s="85"/>
      <c r="I68" s="85"/>
    </row>
    <row r="69" spans="1:9" ht="12.75" customHeight="1">
      <c r="A69" s="127" t="s">
        <v>197</v>
      </c>
      <c r="B69" s="202" t="s">
        <v>118</v>
      </c>
      <c r="C69" s="72"/>
      <c r="D69" s="73"/>
      <c r="E69" s="82"/>
      <c r="F69" s="82"/>
      <c r="G69" s="82"/>
      <c r="H69" s="85"/>
      <c r="I69" s="85"/>
    </row>
    <row r="70" spans="1:9" ht="12.75" customHeight="1">
      <c r="A70" s="70"/>
      <c r="B70" s="202"/>
      <c r="C70" s="72"/>
      <c r="D70" s="73"/>
      <c r="E70" s="82"/>
      <c r="F70" s="82"/>
      <c r="G70" s="82"/>
      <c r="H70" s="85"/>
      <c r="I70" s="85"/>
    </row>
    <row r="71" spans="1:9" ht="12.75" customHeight="1">
      <c r="A71" s="70"/>
      <c r="B71" s="202"/>
      <c r="C71" s="72"/>
      <c r="D71" s="73"/>
      <c r="E71" s="82"/>
      <c r="F71" s="82"/>
      <c r="G71" s="82"/>
      <c r="H71" s="85"/>
      <c r="I71" s="85"/>
    </row>
    <row r="72" spans="1:9" ht="12.75" customHeight="1">
      <c r="A72" s="70"/>
      <c r="B72" s="202"/>
      <c r="C72" s="72"/>
      <c r="D72" s="73"/>
      <c r="E72" s="82"/>
      <c r="F72" s="82"/>
      <c r="G72" s="82"/>
      <c r="H72" s="85"/>
      <c r="I72" s="85"/>
    </row>
    <row r="73" spans="1:9" ht="12.75" customHeight="1">
      <c r="A73" s="70"/>
      <c r="B73" s="202"/>
      <c r="C73" s="72"/>
      <c r="D73" s="73"/>
      <c r="E73" s="82"/>
      <c r="F73" s="82"/>
      <c r="G73" s="82"/>
      <c r="H73" s="85"/>
      <c r="I73" s="85"/>
    </row>
    <row r="74" spans="1:9" ht="12.75" customHeight="1">
      <c r="A74" s="70"/>
      <c r="B74" s="202"/>
      <c r="C74" s="66" t="s">
        <v>121</v>
      </c>
      <c r="D74" s="73">
        <v>36</v>
      </c>
      <c r="E74" s="82"/>
      <c r="F74" s="82"/>
      <c r="G74" s="82"/>
      <c r="H74" s="85">
        <v>22</v>
      </c>
      <c r="I74" s="85">
        <f>D74*H74</f>
        <v>792</v>
      </c>
    </row>
    <row r="75" spans="1:9" ht="12.75" customHeight="1">
      <c r="A75" s="70"/>
      <c r="B75" s="188"/>
      <c r="C75" s="72"/>
      <c r="D75" s="73"/>
      <c r="E75" s="82"/>
      <c r="F75" s="82"/>
      <c r="G75" s="82"/>
      <c r="H75" s="85"/>
      <c r="I75" s="85"/>
    </row>
    <row r="76" spans="1:9" ht="12.75" customHeight="1">
      <c r="A76" s="127" t="s">
        <v>198</v>
      </c>
      <c r="B76" s="68" t="s">
        <v>122</v>
      </c>
      <c r="C76" s="66" t="s">
        <v>121</v>
      </c>
      <c r="D76" s="73">
        <v>2</v>
      </c>
      <c r="E76" s="82"/>
      <c r="F76" s="82"/>
      <c r="G76" s="82"/>
      <c r="H76" s="85">
        <v>20</v>
      </c>
      <c r="I76" s="85">
        <f>D76*H76</f>
        <v>40</v>
      </c>
    </row>
    <row r="77" spans="1:9" ht="12.75" customHeight="1">
      <c r="A77" s="70"/>
      <c r="B77" s="188"/>
      <c r="C77" s="72"/>
      <c r="D77" s="73"/>
      <c r="E77" s="82"/>
      <c r="F77" s="82"/>
      <c r="G77" s="82"/>
      <c r="H77" s="85"/>
      <c r="I77" s="85"/>
    </row>
    <row r="78" spans="1:9" ht="12.75" customHeight="1">
      <c r="A78" s="127" t="s">
        <v>199</v>
      </c>
      <c r="B78" s="205" t="s">
        <v>192</v>
      </c>
      <c r="C78" s="72"/>
      <c r="D78" s="83"/>
      <c r="E78" s="82"/>
      <c r="F78" s="82"/>
      <c r="G78" s="82"/>
      <c r="H78" s="85"/>
      <c r="I78" s="85"/>
    </row>
    <row r="79" spans="1:9" ht="12.75" customHeight="1">
      <c r="A79" s="72"/>
      <c r="B79" s="206"/>
      <c r="C79" s="72" t="s">
        <v>1</v>
      </c>
      <c r="D79" s="83">
        <v>9</v>
      </c>
      <c r="E79" s="82"/>
      <c r="F79" s="82"/>
      <c r="G79" s="82"/>
      <c r="H79" s="85">
        <v>5</v>
      </c>
      <c r="I79" s="85">
        <f>D79*H79</f>
        <v>45</v>
      </c>
    </row>
    <row r="80" spans="1:9" ht="12.75" customHeight="1">
      <c r="A80" s="72"/>
      <c r="B80" s="103"/>
      <c r="C80" s="72"/>
      <c r="D80" s="83"/>
      <c r="E80" s="82"/>
      <c r="F80" s="82"/>
      <c r="G80" s="82"/>
      <c r="H80" s="85"/>
      <c r="I80" s="85"/>
    </row>
    <row r="81" spans="1:9" ht="12.75" customHeight="1">
      <c r="A81" s="127" t="s">
        <v>200</v>
      </c>
      <c r="B81" s="189" t="s">
        <v>193</v>
      </c>
      <c r="C81" s="113" t="s">
        <v>1</v>
      </c>
      <c r="D81" s="114">
        <v>1</v>
      </c>
      <c r="E81" s="82"/>
      <c r="F81" s="82"/>
      <c r="G81" s="82"/>
      <c r="H81" s="85"/>
      <c r="I81" s="85"/>
    </row>
    <row r="82" spans="1:9" ht="12.75" customHeight="1">
      <c r="A82" s="127"/>
      <c r="B82" s="189"/>
      <c r="C82" s="113"/>
      <c r="D82" s="114"/>
      <c r="E82" s="82"/>
      <c r="F82" s="82"/>
      <c r="G82" s="82"/>
      <c r="H82" s="85">
        <v>5</v>
      </c>
      <c r="I82" s="85">
        <f>D82*H82</f>
        <v>0</v>
      </c>
    </row>
    <row r="83" spans="1:9" ht="12.75" customHeight="1">
      <c r="A83" s="127" t="s">
        <v>222</v>
      </c>
      <c r="B83" s="205" t="s">
        <v>223</v>
      </c>
      <c r="C83" s="113"/>
      <c r="D83" s="114"/>
      <c r="E83" s="115"/>
      <c r="F83" s="115"/>
      <c r="G83" s="115"/>
      <c r="H83" s="116"/>
      <c r="I83" s="116"/>
    </row>
    <row r="84" spans="1:9" ht="12.75" customHeight="1">
      <c r="A84" s="72"/>
      <c r="B84" s="206"/>
      <c r="C84" s="113" t="s">
        <v>19</v>
      </c>
      <c r="D84" s="114">
        <v>1</v>
      </c>
      <c r="E84" s="115"/>
      <c r="F84" s="115"/>
      <c r="G84" s="115"/>
      <c r="H84" s="116">
        <v>45</v>
      </c>
      <c r="I84" s="116">
        <f>D84*H84</f>
        <v>45</v>
      </c>
    </row>
    <row r="85" spans="1:9" ht="12.75" customHeight="1">
      <c r="A85" s="117"/>
      <c r="B85" s="119"/>
      <c r="C85" s="113"/>
      <c r="D85" s="114"/>
      <c r="E85" s="115"/>
      <c r="F85" s="115"/>
      <c r="G85" s="115"/>
      <c r="H85" s="116"/>
      <c r="I85" s="116"/>
    </row>
    <row r="86" spans="1:9" ht="12.75" customHeight="1">
      <c r="A86" s="127" t="s">
        <v>225</v>
      </c>
      <c r="B86" s="190" t="s">
        <v>226</v>
      </c>
      <c r="C86" s="72" t="s">
        <v>19</v>
      </c>
      <c r="D86" s="73">
        <v>1</v>
      </c>
      <c r="E86" s="82"/>
      <c r="F86" s="82"/>
      <c r="G86" s="82"/>
      <c r="H86" s="85">
        <v>200</v>
      </c>
      <c r="I86" s="85">
        <f>D86*H86</f>
        <v>200</v>
      </c>
    </row>
    <row r="87" spans="1:9" ht="12.75" customHeight="1">
      <c r="A87" s="117"/>
      <c r="B87" s="119"/>
      <c r="C87" s="113"/>
      <c r="D87" s="120"/>
      <c r="E87" s="191"/>
      <c r="F87" s="191"/>
      <c r="G87" s="191"/>
      <c r="H87" s="192"/>
      <c r="I87" s="192"/>
    </row>
    <row r="88" spans="1:9" ht="12.75" customHeight="1">
      <c r="A88" s="117"/>
      <c r="B88" s="181" t="s">
        <v>227</v>
      </c>
      <c r="C88" s="181"/>
      <c r="D88" s="182"/>
      <c r="E88" s="125"/>
      <c r="F88" s="125"/>
      <c r="G88" s="125"/>
      <c r="H88" s="183"/>
      <c r="I88" s="183">
        <f>SUM(I7:I87)</f>
        <v>3488</v>
      </c>
    </row>
    <row r="89" spans="1:9" ht="12.75" customHeight="1">
      <c r="A89" s="30"/>
      <c r="B89" s="25"/>
      <c r="C89" s="25"/>
      <c r="D89" s="32"/>
      <c r="E89" s="28"/>
      <c r="F89" s="28"/>
      <c r="G89" s="28"/>
      <c r="H89" s="29"/>
      <c r="I89" s="29"/>
    </row>
    <row r="90" spans="1:9" ht="12.75" customHeight="1">
      <c r="A90" s="30"/>
      <c r="B90" s="25"/>
      <c r="C90" s="25"/>
      <c r="D90" s="32"/>
      <c r="E90" s="28"/>
      <c r="F90" s="28"/>
      <c r="G90" s="28"/>
      <c r="H90" s="29"/>
      <c r="I90" s="29"/>
    </row>
    <row r="91" spans="1:9" ht="12.75" customHeight="1">
      <c r="A91" s="30"/>
      <c r="B91" s="25"/>
      <c r="C91" s="25"/>
      <c r="D91" s="32"/>
      <c r="E91" s="28"/>
      <c r="F91" s="28"/>
      <c r="G91" s="28"/>
      <c r="H91" s="29"/>
      <c r="I91" s="29"/>
    </row>
    <row r="92" spans="1:9" ht="12.75" customHeight="1">
      <c r="A92" s="30"/>
      <c r="B92" s="25"/>
      <c r="C92" s="25"/>
      <c r="D92" s="32"/>
      <c r="E92" s="28"/>
      <c r="F92" s="28"/>
      <c r="G92" s="28"/>
      <c r="H92" s="29"/>
      <c r="I92" s="29"/>
    </row>
    <row r="93" spans="1:9" ht="12.75" customHeight="1">
      <c r="A93" s="30"/>
      <c r="B93" s="25"/>
      <c r="C93" s="25"/>
      <c r="D93" s="32"/>
      <c r="E93" s="28"/>
      <c r="F93" s="28"/>
      <c r="G93" s="28"/>
      <c r="H93" s="29"/>
      <c r="I93" s="29"/>
    </row>
    <row r="94" spans="1:9" ht="12.75" customHeight="1">
      <c r="A94" s="30"/>
      <c r="B94" s="25"/>
      <c r="C94" s="25"/>
      <c r="D94" s="32"/>
      <c r="E94" s="28"/>
      <c r="F94" s="28"/>
      <c r="G94" s="28"/>
      <c r="H94" s="29"/>
      <c r="I94" s="29"/>
    </row>
    <row r="95" spans="1:9" ht="12.75" customHeight="1">
      <c r="A95" s="30"/>
      <c r="B95" s="25"/>
      <c r="C95" s="25"/>
      <c r="D95" s="32"/>
      <c r="E95" s="28"/>
      <c r="F95" s="28"/>
      <c r="G95" s="28"/>
      <c r="H95" s="29"/>
      <c r="I95" s="29"/>
    </row>
    <row r="96" spans="1:9" ht="12.75" customHeight="1">
      <c r="A96" s="30"/>
      <c r="B96" s="25"/>
      <c r="C96" s="25"/>
      <c r="D96" s="32"/>
      <c r="E96" s="28"/>
      <c r="F96" s="28"/>
      <c r="G96" s="28"/>
      <c r="H96" s="29"/>
      <c r="I96" s="29"/>
    </row>
    <row r="97" spans="1:9" ht="15.75">
      <c r="A97" s="30"/>
      <c r="B97" s="101" t="s">
        <v>73</v>
      </c>
      <c r="D97" s="21"/>
      <c r="G97" s="16"/>
      <c r="H97" s="54"/>
      <c r="I97" s="17"/>
    </row>
    <row r="98" spans="1:9" ht="12.75" customHeight="1">
      <c r="A98" s="30"/>
      <c r="B98" s="72" t="str">
        <f>B5</f>
        <v>Vestavba ČP</v>
      </c>
      <c r="C98" s="72"/>
      <c r="D98" s="83"/>
      <c r="E98" s="82"/>
      <c r="F98" s="82"/>
      <c r="G98" s="82"/>
      <c r="H98" s="102"/>
      <c r="I98" s="85">
        <f>I88</f>
        <v>3488</v>
      </c>
    </row>
    <row r="99" spans="1:9" ht="12.75" customHeight="1">
      <c r="A99" s="30"/>
      <c r="B99" s="103" t="s">
        <v>209</v>
      </c>
      <c r="C99" s="72"/>
      <c r="D99" s="83"/>
      <c r="E99" s="82"/>
      <c r="F99" s="46"/>
      <c r="G99" s="82"/>
      <c r="H99" s="46"/>
      <c r="I99" s="46"/>
    </row>
    <row r="100" spans="1:9" ht="12.75" customHeight="1">
      <c r="A100" s="30"/>
      <c r="B100" s="103" t="s">
        <v>210</v>
      </c>
      <c r="C100" s="72"/>
      <c r="D100" s="83"/>
      <c r="E100" s="82"/>
      <c r="F100" s="82"/>
      <c r="G100" s="46"/>
      <c r="H100" s="102"/>
      <c r="I100" s="85"/>
    </row>
    <row r="101" spans="1:9" ht="12.75" customHeight="1">
      <c r="A101" s="30"/>
      <c r="B101" s="71" t="s">
        <v>212</v>
      </c>
      <c r="C101" s="72"/>
      <c r="D101" s="83"/>
      <c r="E101" s="82"/>
      <c r="F101" s="82"/>
      <c r="G101" s="46"/>
      <c r="H101" s="102"/>
      <c r="I101" s="85"/>
    </row>
    <row r="102" spans="1:9" ht="12.75" customHeight="1">
      <c r="A102" s="30"/>
      <c r="B102" s="105" t="s">
        <v>213</v>
      </c>
      <c r="C102" s="72"/>
      <c r="D102" s="83"/>
      <c r="E102" s="82"/>
      <c r="F102" s="82"/>
      <c r="G102" s="46"/>
      <c r="H102" s="102"/>
      <c r="I102" s="85"/>
    </row>
    <row r="103" spans="1:9" ht="12.75" customHeight="1">
      <c r="A103" s="30"/>
      <c r="B103" s="71" t="s">
        <v>214</v>
      </c>
      <c r="C103" s="72"/>
      <c r="D103" s="83"/>
      <c r="E103" s="82"/>
      <c r="F103" s="133"/>
      <c r="G103" s="134"/>
      <c r="H103" s="170"/>
      <c r="I103" s="135"/>
    </row>
    <row r="104" spans="1:9" ht="12.75" customHeight="1">
      <c r="A104" s="30"/>
      <c r="B104" s="50"/>
      <c r="D104" s="21"/>
      <c r="F104" s="98"/>
      <c r="G104" s="100"/>
      <c r="H104" s="106"/>
      <c r="I104" s="99"/>
    </row>
    <row r="105" spans="1:9" ht="12.75" customHeight="1">
      <c r="A105" s="30"/>
      <c r="B105" s="163" t="s">
        <v>215</v>
      </c>
      <c r="C105" s="164"/>
      <c r="D105" s="165"/>
      <c r="E105" s="166"/>
      <c r="F105" s="167"/>
      <c r="G105" s="167"/>
      <c r="H105" s="168"/>
      <c r="I105" s="169">
        <f>SUM(I98:I103)</f>
        <v>3488</v>
      </c>
    </row>
    <row r="106" spans="1:9" ht="12.75" customHeight="1">
      <c r="A106" s="30"/>
      <c r="B106" s="50"/>
      <c r="D106" s="21"/>
      <c r="G106" s="16"/>
      <c r="H106" s="54"/>
      <c r="I106" s="17"/>
    </row>
    <row r="107" spans="1:9" ht="12.75" customHeight="1">
      <c r="B107" s="171" t="s">
        <v>216</v>
      </c>
      <c r="C107" s="172"/>
      <c r="D107" s="173"/>
      <c r="E107" s="174"/>
      <c r="F107" s="196"/>
      <c r="G107" s="197"/>
      <c r="H107" s="175" t="s">
        <v>221</v>
      </c>
      <c r="I107" s="176"/>
    </row>
    <row r="108" spans="1:9" s="25" customFormat="1" ht="12.75" customHeight="1">
      <c r="A108" s="30"/>
      <c r="B108" s="18"/>
      <c r="C108" s="7"/>
      <c r="D108" s="21"/>
      <c r="E108" s="16"/>
      <c r="F108" s="16"/>
      <c r="G108" s="16"/>
      <c r="H108" s="54"/>
      <c r="I108" s="17"/>
    </row>
    <row r="109" spans="1:9" s="25" customFormat="1" ht="12.75" customHeight="1">
      <c r="A109" s="30"/>
      <c r="B109" s="177" t="s">
        <v>217</v>
      </c>
      <c r="C109" s="178"/>
      <c r="D109" s="179"/>
      <c r="E109" s="167"/>
      <c r="F109" s="198"/>
      <c r="G109" s="199"/>
      <c r="H109" s="168" t="s">
        <v>221</v>
      </c>
      <c r="I109" s="169"/>
    </row>
    <row r="110" spans="1:9" s="25" customFormat="1" ht="12.75" customHeight="1">
      <c r="A110" s="30"/>
      <c r="B110" s="18"/>
      <c r="C110" s="7"/>
      <c r="D110" s="21"/>
      <c r="E110" s="16"/>
      <c r="F110" s="16"/>
      <c r="G110" s="16"/>
      <c r="H110" s="54"/>
      <c r="I110" s="17"/>
    </row>
    <row r="111" spans="1:9" s="25" customFormat="1" ht="12.75" customHeight="1">
      <c r="A111" s="30"/>
      <c r="B111" s="171" t="s">
        <v>218</v>
      </c>
      <c r="C111" s="172"/>
      <c r="D111" s="173"/>
      <c r="E111" s="174"/>
      <c r="F111" s="196"/>
      <c r="G111" s="197"/>
      <c r="H111" s="175" t="s">
        <v>221</v>
      </c>
      <c r="I111" s="176"/>
    </row>
    <row r="112" spans="1:9" s="25" customFormat="1" ht="12.75" customHeight="1">
      <c r="A112" s="30"/>
      <c r="C112" s="7"/>
      <c r="D112" s="36"/>
      <c r="E112" s="35"/>
      <c r="F112" s="35"/>
      <c r="G112" s="16"/>
      <c r="H112" s="35"/>
      <c r="I112" s="35"/>
    </row>
    <row r="113" spans="1:9" s="25" customFormat="1" ht="12.75" customHeight="1">
      <c r="A113" s="30"/>
      <c r="B113" s="18"/>
      <c r="C113" s="7"/>
      <c r="D113" s="15"/>
      <c r="E113" s="35"/>
      <c r="F113" s="35"/>
      <c r="G113" s="35"/>
      <c r="H113" s="35"/>
      <c r="I113" s="35"/>
    </row>
    <row r="114" spans="1:9" s="25" customFormat="1" ht="12.75" customHeight="1">
      <c r="A114" s="30"/>
      <c r="B114" s="19"/>
      <c r="C114" s="37"/>
      <c r="D114" s="36"/>
      <c r="E114" s="35"/>
      <c r="F114" s="35"/>
      <c r="G114" s="35"/>
      <c r="H114" s="35"/>
      <c r="I114" s="35"/>
    </row>
    <row r="115" spans="1:9" s="25" customFormat="1" ht="12.75" customHeight="1">
      <c r="A115" s="14"/>
      <c r="B115" s="18"/>
      <c r="C115" s="7"/>
      <c r="D115" s="15"/>
      <c r="E115" s="16"/>
      <c r="F115" s="16"/>
      <c r="G115" s="16"/>
      <c r="H115" s="17"/>
      <c r="I115" s="17"/>
    </row>
    <row r="116" spans="1:9" s="25" customFormat="1" ht="12.75" customHeight="1">
      <c r="A116" s="30"/>
      <c r="B116" s="37"/>
      <c r="C116" s="7"/>
      <c r="D116" s="15"/>
      <c r="E116" s="16"/>
      <c r="F116" s="16"/>
      <c r="G116" s="16"/>
      <c r="H116" s="17"/>
      <c r="I116" s="17"/>
    </row>
    <row r="117" spans="1:9" s="25" customFormat="1" ht="12.75" customHeight="1">
      <c r="A117" s="30"/>
      <c r="B117" s="18"/>
      <c r="C117" s="7"/>
      <c r="D117" s="15"/>
      <c r="E117" s="16"/>
      <c r="F117" s="16"/>
      <c r="G117" s="16"/>
      <c r="H117" s="17"/>
      <c r="I117" s="17"/>
    </row>
    <row r="118" spans="1:9" s="25" customFormat="1" ht="12.75" customHeight="1">
      <c r="A118" s="30"/>
      <c r="B118" s="18"/>
      <c r="C118" s="7"/>
      <c r="D118" s="15"/>
      <c r="E118" s="16"/>
      <c r="F118" s="16"/>
      <c r="G118" s="16"/>
      <c r="H118" s="17"/>
      <c r="I118" s="17"/>
    </row>
    <row r="119" spans="1:9" s="25" customFormat="1" ht="12.75" customHeight="1">
      <c r="A119" s="30"/>
      <c r="B119" s="20"/>
      <c r="C119" s="7"/>
      <c r="D119" s="15"/>
      <c r="E119" s="16"/>
      <c r="F119" s="16"/>
      <c r="G119" s="16"/>
      <c r="H119" s="17"/>
      <c r="I119" s="17"/>
    </row>
    <row r="120" spans="1:9" s="25" customFormat="1" ht="12.75" customHeight="1">
      <c r="A120" s="30"/>
      <c r="B120" s="19"/>
      <c r="C120" s="37"/>
      <c r="D120" s="36"/>
      <c r="E120" s="35"/>
      <c r="F120" s="35"/>
      <c r="G120" s="35"/>
      <c r="H120" s="35"/>
      <c r="I120" s="35"/>
    </row>
    <row r="121" spans="1:9" s="25" customFormat="1" ht="12.75" customHeight="1">
      <c r="A121" s="14"/>
      <c r="B121" s="18"/>
      <c r="C121" s="7"/>
      <c r="D121" s="15"/>
      <c r="E121" s="35"/>
      <c r="F121" s="35"/>
      <c r="G121" s="35"/>
      <c r="H121" s="35"/>
      <c r="I121" s="35"/>
    </row>
    <row r="122" spans="1:9" s="25" customFormat="1" ht="12.75" customHeight="1">
      <c r="A122" s="30"/>
      <c r="B122" s="18"/>
      <c r="C122" s="7"/>
      <c r="D122" s="15"/>
      <c r="E122" s="35"/>
      <c r="F122" s="35"/>
      <c r="G122" s="35"/>
      <c r="H122" s="35"/>
      <c r="I122" s="35"/>
    </row>
    <row r="123" spans="1:9" s="25" customFormat="1" ht="12.75" customHeight="1">
      <c r="A123" s="30"/>
      <c r="B123" s="20"/>
      <c r="C123" s="7"/>
      <c r="D123" s="15"/>
      <c r="E123" s="16"/>
      <c r="F123" s="16"/>
      <c r="G123" s="16"/>
      <c r="H123" s="17"/>
      <c r="I123" s="17"/>
    </row>
    <row r="124" spans="1:9" s="25" customFormat="1" ht="12.75" customHeight="1">
      <c r="A124" s="30"/>
      <c r="B124" s="20"/>
      <c r="C124" s="7"/>
      <c r="D124" s="15"/>
      <c r="E124" s="16"/>
      <c r="F124" s="16"/>
      <c r="G124" s="16"/>
      <c r="H124" s="17"/>
      <c r="I124" s="17"/>
    </row>
    <row r="125" spans="1:9" s="25" customFormat="1" ht="12.75" customHeight="1">
      <c r="A125" s="30"/>
      <c r="B125" s="20"/>
      <c r="C125" s="7"/>
      <c r="D125" s="15"/>
      <c r="E125" s="16"/>
      <c r="F125" s="16"/>
      <c r="G125" s="16"/>
      <c r="H125" s="17"/>
      <c r="I125" s="17"/>
    </row>
    <row r="126" spans="1:9" s="25" customFormat="1" ht="12.75" customHeight="1">
      <c r="A126" s="30"/>
      <c r="B126" s="20"/>
      <c r="C126" s="7"/>
      <c r="D126" s="15"/>
      <c r="E126" s="16"/>
      <c r="F126" s="16"/>
      <c r="G126" s="16"/>
      <c r="H126" s="17"/>
      <c r="I126" s="17"/>
    </row>
    <row r="127" spans="1:9" s="25" customFormat="1" ht="12.75" customHeight="1">
      <c r="A127" s="30"/>
      <c r="B127" s="20"/>
      <c r="C127" s="7"/>
      <c r="D127" s="15"/>
      <c r="E127" s="16"/>
      <c r="F127" s="16"/>
      <c r="G127" s="16"/>
      <c r="H127" s="17"/>
      <c r="I127" s="17"/>
    </row>
    <row r="128" spans="1:9" s="25" customFormat="1" ht="12.75" customHeight="1">
      <c r="A128" s="30"/>
      <c r="B128" s="7"/>
      <c r="C128" s="7"/>
      <c r="D128" s="15"/>
      <c r="E128" s="16"/>
      <c r="F128" s="16"/>
      <c r="G128" s="16"/>
      <c r="H128" s="17"/>
      <c r="I128" s="17"/>
    </row>
    <row r="129" spans="2:9" ht="12.75" customHeight="1">
      <c r="B129" s="20"/>
      <c r="F129" s="7"/>
      <c r="G129" s="16"/>
      <c r="H129" s="17"/>
      <c r="I129" s="17"/>
    </row>
    <row r="130" spans="2:9" ht="12.75" customHeight="1">
      <c r="B130" s="20"/>
      <c r="F130" s="7"/>
      <c r="G130" s="16"/>
      <c r="H130" s="17"/>
      <c r="I130" s="17"/>
    </row>
    <row r="131" spans="2:9" ht="12.75" customHeight="1">
      <c r="B131" s="20"/>
      <c r="F131" s="7"/>
      <c r="G131" s="16"/>
      <c r="H131" s="17"/>
      <c r="I131" s="17"/>
    </row>
    <row r="132" spans="2:9" ht="12.75" customHeight="1">
      <c r="B132" s="20"/>
      <c r="F132" s="7"/>
      <c r="G132" s="16"/>
      <c r="H132" s="17"/>
      <c r="I132" s="17"/>
    </row>
    <row r="133" spans="2:9" ht="12.75" customHeight="1">
      <c r="B133" s="20"/>
      <c r="F133" s="7"/>
      <c r="G133" s="16"/>
      <c r="H133" s="17"/>
      <c r="I133" s="17"/>
    </row>
    <row r="134" spans="2:9" ht="12.75" customHeight="1">
      <c r="B134" s="20"/>
      <c r="F134" s="7"/>
      <c r="G134" s="16"/>
      <c r="H134" s="17"/>
      <c r="I134" s="17"/>
    </row>
    <row r="135" spans="2:9" ht="12.75" customHeight="1">
      <c r="B135" s="20"/>
      <c r="F135" s="7"/>
      <c r="G135" s="16"/>
      <c r="H135" s="17"/>
      <c r="I135" s="17"/>
    </row>
    <row r="136" spans="2:9" ht="12.75" customHeight="1">
      <c r="B136" s="20"/>
      <c r="F136" s="7"/>
      <c r="G136" s="16"/>
      <c r="H136" s="17"/>
      <c r="I136" s="17"/>
    </row>
    <row r="137" spans="2:9" ht="12.75" customHeight="1">
      <c r="B137" s="20"/>
      <c r="F137" s="7"/>
      <c r="G137" s="16"/>
      <c r="H137" s="17"/>
      <c r="I137" s="17"/>
    </row>
    <row r="138" spans="2:9" ht="12.75" customHeight="1">
      <c r="B138" s="20"/>
      <c r="F138" s="7"/>
      <c r="G138" s="16"/>
      <c r="H138" s="17"/>
      <c r="I138" s="17"/>
    </row>
    <row r="139" spans="2:9" ht="12.75" customHeight="1">
      <c r="B139" s="20"/>
      <c r="F139" s="7"/>
      <c r="G139" s="16"/>
      <c r="H139" s="17"/>
      <c r="I139" s="17"/>
    </row>
    <row r="140" spans="2:9" ht="12.75" customHeight="1">
      <c r="B140" s="20"/>
      <c r="F140" s="7"/>
      <c r="G140" s="16"/>
      <c r="H140" s="17"/>
      <c r="I140" s="17"/>
    </row>
    <row r="141" spans="2:9" ht="12.75" customHeight="1">
      <c r="B141" s="20"/>
      <c r="F141" s="7"/>
      <c r="G141" s="16"/>
      <c r="H141" s="17"/>
      <c r="I141" s="17"/>
    </row>
    <row r="142" spans="2:9" ht="12.75" customHeight="1">
      <c r="D142" s="21"/>
      <c r="G142" s="16"/>
      <c r="H142" s="17"/>
      <c r="I142" s="17"/>
    </row>
    <row r="143" spans="2:9" ht="12.75" customHeight="1">
      <c r="B143" s="20"/>
      <c r="D143" s="21"/>
      <c r="G143" s="16"/>
      <c r="H143" s="17"/>
      <c r="I143" s="17"/>
    </row>
    <row r="144" spans="2:9" ht="12.75" customHeight="1">
      <c r="B144" s="23"/>
      <c r="D144" s="21"/>
      <c r="G144" s="16"/>
      <c r="H144" s="17"/>
      <c r="I144" s="17"/>
    </row>
    <row r="145" spans="2:9" ht="12.75" customHeight="1">
      <c r="B145" s="23"/>
      <c r="D145" s="21"/>
      <c r="E145" s="28"/>
      <c r="F145" s="28"/>
      <c r="G145" s="28"/>
      <c r="H145" s="29"/>
      <c r="I145" s="29"/>
    </row>
    <row r="146" spans="2:9" ht="12.75" customHeight="1">
      <c r="B146" s="24"/>
      <c r="D146" s="21"/>
      <c r="E146" s="28"/>
      <c r="F146" s="28"/>
      <c r="G146" s="28"/>
      <c r="H146" s="29"/>
      <c r="I146" s="29"/>
    </row>
    <row r="147" spans="2:9" ht="12.75" customHeight="1">
      <c r="B147" s="26"/>
      <c r="C147" s="25"/>
      <c r="D147" s="27"/>
      <c r="E147" s="28"/>
      <c r="F147" s="28"/>
      <c r="G147" s="28"/>
      <c r="H147" s="29"/>
      <c r="I147" s="29"/>
    </row>
    <row r="148" spans="2:9" ht="12.75" customHeight="1">
      <c r="B148" s="31"/>
      <c r="C148" s="25"/>
      <c r="D148" s="27"/>
      <c r="E148" s="28"/>
      <c r="F148" s="28"/>
      <c r="G148" s="28"/>
      <c r="H148" s="29"/>
      <c r="I148" s="29"/>
    </row>
    <row r="149" spans="2:9" ht="12.75" customHeight="1">
      <c r="B149" s="26"/>
      <c r="C149" s="25"/>
      <c r="D149" s="27"/>
      <c r="E149" s="28"/>
      <c r="F149" s="28"/>
      <c r="G149" s="28"/>
      <c r="H149" s="29"/>
      <c r="I149" s="29"/>
    </row>
    <row r="150" spans="2:9" ht="12.75" customHeight="1">
      <c r="B150" s="26"/>
      <c r="C150" s="25"/>
      <c r="D150" s="32"/>
      <c r="E150" s="28"/>
      <c r="F150" s="28"/>
      <c r="G150" s="28"/>
      <c r="H150" s="29"/>
      <c r="I150" s="29"/>
    </row>
    <row r="151" spans="2:9" ht="12.75" customHeight="1">
      <c r="B151" s="26"/>
      <c r="C151" s="25"/>
      <c r="D151" s="32"/>
      <c r="E151" s="28"/>
      <c r="F151" s="28"/>
      <c r="G151" s="28"/>
      <c r="H151" s="29"/>
      <c r="I151" s="29"/>
    </row>
    <row r="152" spans="2:9" ht="12.75" customHeight="1">
      <c r="B152" s="26"/>
      <c r="C152" s="25"/>
      <c r="D152" s="32"/>
      <c r="E152" s="28"/>
      <c r="F152" s="28"/>
      <c r="G152" s="28"/>
      <c r="H152" s="29"/>
      <c r="I152" s="29"/>
    </row>
    <row r="153" spans="2:9" ht="12.75" customHeight="1">
      <c r="B153" s="25"/>
      <c r="C153" s="25"/>
      <c r="D153" s="27"/>
      <c r="E153" s="28"/>
      <c r="F153" s="28"/>
      <c r="G153" s="28"/>
      <c r="H153" s="29"/>
      <c r="I153" s="29"/>
    </row>
    <row r="154" spans="2:9" ht="12.75" customHeight="1">
      <c r="B154" s="26"/>
      <c r="C154" s="25"/>
      <c r="D154" s="27"/>
      <c r="E154" s="28"/>
      <c r="F154" s="28"/>
      <c r="G154" s="28"/>
      <c r="H154" s="29"/>
      <c r="I154" s="29"/>
    </row>
    <row r="155" spans="2:9" ht="12.75" customHeight="1">
      <c r="B155" s="33"/>
      <c r="C155" s="25"/>
      <c r="D155" s="27"/>
      <c r="E155" s="28"/>
      <c r="F155" s="28"/>
      <c r="G155" s="28"/>
      <c r="H155" s="29"/>
      <c r="I155" s="29"/>
    </row>
    <row r="156" spans="2:9" ht="12.75" customHeight="1">
      <c r="B156" s="33"/>
      <c r="C156" s="25"/>
      <c r="D156" s="27"/>
      <c r="E156" s="28"/>
      <c r="F156" s="28"/>
      <c r="G156" s="28"/>
      <c r="H156" s="29"/>
      <c r="I156" s="29"/>
    </row>
    <row r="157" spans="2:9" ht="12.75" customHeight="1">
      <c r="B157" s="33"/>
      <c r="C157" s="25"/>
      <c r="D157" s="27"/>
      <c r="E157" s="28"/>
      <c r="F157" s="28"/>
      <c r="G157" s="28"/>
      <c r="H157" s="29"/>
      <c r="I157" s="29"/>
    </row>
    <row r="158" spans="2:9" ht="12.75" customHeight="1">
      <c r="B158" s="33"/>
      <c r="C158" s="25"/>
      <c r="D158" s="27"/>
      <c r="E158" s="28"/>
      <c r="F158" s="28"/>
      <c r="G158" s="28"/>
      <c r="H158" s="29"/>
      <c r="I158" s="29"/>
    </row>
    <row r="159" spans="2:9" ht="12.75" customHeight="1">
      <c r="B159" s="31"/>
      <c r="C159" s="25"/>
      <c r="D159" s="27"/>
      <c r="E159" s="28"/>
      <c r="F159" s="28"/>
      <c r="G159" s="28"/>
      <c r="H159" s="29"/>
      <c r="I159" s="29"/>
    </row>
    <row r="160" spans="2:9" ht="12.75" customHeight="1">
      <c r="B160" s="26"/>
      <c r="C160" s="25"/>
      <c r="D160" s="27"/>
      <c r="E160" s="28"/>
      <c r="F160" s="28"/>
      <c r="G160" s="28"/>
      <c r="H160" s="29"/>
      <c r="I160" s="29"/>
    </row>
    <row r="161" spans="2:9" ht="12.75" customHeight="1">
      <c r="B161" s="31"/>
      <c r="C161" s="25"/>
      <c r="D161" s="27"/>
      <c r="E161" s="28"/>
      <c r="F161" s="56"/>
      <c r="G161" s="56"/>
      <c r="H161" s="57"/>
      <c r="I161" s="57"/>
    </row>
    <row r="162" spans="2:9" ht="12.75" customHeight="1">
      <c r="B162" s="26"/>
      <c r="C162" s="25"/>
      <c r="D162" s="27"/>
      <c r="E162" s="34"/>
      <c r="F162" s="58"/>
      <c r="G162" s="58"/>
      <c r="H162" s="58"/>
      <c r="I162" s="58"/>
    </row>
    <row r="163" spans="2:9" ht="12.75" customHeight="1">
      <c r="B163" s="26"/>
      <c r="C163" s="25"/>
      <c r="D163" s="27"/>
      <c r="E163" s="34"/>
      <c r="F163" s="58"/>
      <c r="G163" s="58"/>
      <c r="H163" s="58"/>
      <c r="I163" s="58"/>
    </row>
    <row r="164" spans="2:9" ht="12.75" customHeight="1">
      <c r="B164" s="26"/>
      <c r="C164" s="25"/>
      <c r="D164" s="32"/>
      <c r="E164" s="34"/>
      <c r="F164" s="58"/>
      <c r="G164" s="58"/>
      <c r="H164" s="58"/>
      <c r="I164" s="58"/>
    </row>
    <row r="165" spans="2:9" ht="12.75" customHeight="1">
      <c r="B165" s="25"/>
      <c r="C165" s="25"/>
      <c r="D165" s="32"/>
      <c r="E165" s="34"/>
      <c r="F165" s="58"/>
      <c r="G165" s="58"/>
      <c r="H165" s="58"/>
      <c r="I165" s="58"/>
    </row>
    <row r="166" spans="2:9" ht="12.75" customHeight="1">
      <c r="B166" s="25"/>
      <c r="C166" s="25"/>
      <c r="D166" s="32"/>
      <c r="F166" s="52"/>
      <c r="G166" s="52"/>
      <c r="H166" s="53"/>
      <c r="I166" s="53"/>
    </row>
    <row r="167" spans="2:9" ht="12.75" customHeight="1">
      <c r="F167" s="52"/>
      <c r="G167" s="52"/>
      <c r="H167" s="53"/>
      <c r="I167" s="53"/>
    </row>
    <row r="168" spans="2:9" ht="12.75" customHeight="1">
      <c r="B168" s="37"/>
      <c r="G168" s="16"/>
      <c r="H168" s="17"/>
      <c r="I168" s="17"/>
    </row>
    <row r="169" spans="2:9" ht="12.75" customHeight="1">
      <c r="G169" s="16"/>
      <c r="H169" s="17"/>
      <c r="I169" s="17"/>
    </row>
    <row r="170" spans="2:9" ht="12.75" customHeight="1">
      <c r="C170" s="39"/>
      <c r="E170" s="35"/>
      <c r="F170" s="35"/>
      <c r="G170" s="35"/>
      <c r="H170" s="35"/>
      <c r="I170" s="35"/>
    </row>
    <row r="171" spans="2:9" ht="12.75" customHeight="1">
      <c r="E171" s="35"/>
      <c r="F171" s="35"/>
      <c r="G171" s="35"/>
      <c r="H171" s="35"/>
      <c r="I171" s="35"/>
    </row>
    <row r="172" spans="2:9" ht="12.75" customHeight="1">
      <c r="B172" s="38"/>
      <c r="D172" s="21"/>
      <c r="G172" s="16"/>
      <c r="H172" s="35"/>
      <c r="I172" s="17"/>
    </row>
    <row r="173" spans="2:9" ht="12.75" customHeight="1">
      <c r="D173" s="21"/>
      <c r="G173" s="16"/>
      <c r="H173" s="35"/>
      <c r="I173" s="35"/>
    </row>
    <row r="174" spans="2:9" ht="12.75" customHeight="1">
      <c r="D174" s="21"/>
      <c r="F174" s="35"/>
      <c r="G174" s="16"/>
      <c r="H174" s="35"/>
      <c r="I174" s="35"/>
    </row>
    <row r="175" spans="2:9" ht="12.75" customHeight="1">
      <c r="D175" s="21"/>
      <c r="G175" s="16"/>
      <c r="H175" s="17"/>
      <c r="I175" s="17"/>
    </row>
    <row r="176" spans="2:9" ht="12.75" customHeight="1">
      <c r="D176" s="21"/>
      <c r="G176" s="16"/>
      <c r="H176" s="17"/>
      <c r="I176" s="17"/>
    </row>
    <row r="177" spans="2:11" ht="12.75" customHeight="1">
      <c r="D177" s="21"/>
      <c r="F177" s="52"/>
      <c r="G177" s="52"/>
      <c r="H177" s="53"/>
      <c r="I177" s="53"/>
    </row>
    <row r="178" spans="2:11" ht="12.75" customHeight="1">
      <c r="D178" s="21"/>
      <c r="E178" s="35"/>
      <c r="F178" s="35"/>
      <c r="G178" s="35"/>
      <c r="H178" s="35"/>
      <c r="I178" s="35"/>
      <c r="K178" s="16"/>
    </row>
    <row r="179" spans="2:11" ht="12.75" customHeight="1">
      <c r="H179" s="17"/>
      <c r="I179" s="17"/>
    </row>
    <row r="180" spans="2:11" ht="12.75" customHeight="1">
      <c r="B180" s="40"/>
      <c r="H180" s="17"/>
      <c r="I180" s="17"/>
    </row>
    <row r="181" spans="2:11" ht="12.75" customHeight="1">
      <c r="H181" s="17"/>
      <c r="I181" s="17"/>
    </row>
    <row r="182" spans="2:11" ht="12.75" customHeight="1">
      <c r="H182" s="17"/>
      <c r="I182" s="17"/>
    </row>
    <row r="183" spans="2:11" ht="12.75" customHeight="1">
      <c r="H183" s="17"/>
      <c r="I183" s="17"/>
    </row>
    <row r="184" spans="2:11" ht="12.75" customHeight="1">
      <c r="B184" s="38"/>
      <c r="H184" s="17"/>
      <c r="I184" s="17"/>
    </row>
    <row r="185" spans="2:11" ht="12.75" customHeight="1">
      <c r="B185" s="41"/>
      <c r="G185" s="16"/>
      <c r="H185" s="17"/>
      <c r="I185" s="17"/>
    </row>
    <row r="186" spans="2:11" ht="15.75" customHeight="1">
      <c r="G186" s="16"/>
      <c r="H186" s="17"/>
      <c r="I186" s="17"/>
    </row>
    <row r="187" spans="2:11" ht="15.75" customHeight="1">
      <c r="G187" s="16"/>
      <c r="H187" s="17"/>
      <c r="I187" s="17"/>
    </row>
    <row r="188" spans="2:11" ht="12.75" customHeight="1">
      <c r="B188" s="24"/>
      <c r="D188" s="21"/>
      <c r="G188" s="16"/>
      <c r="H188" s="17"/>
      <c r="I188" s="17"/>
    </row>
    <row r="189" spans="2:11" ht="15.75" customHeight="1">
      <c r="B189" s="20"/>
      <c r="D189" s="21"/>
      <c r="G189" s="16"/>
      <c r="H189" s="17"/>
      <c r="I189" s="17"/>
    </row>
    <row r="190" spans="2:11" ht="15.75" customHeight="1">
      <c r="D190" s="21"/>
      <c r="G190" s="16"/>
      <c r="H190" s="17"/>
      <c r="I190" s="17"/>
    </row>
    <row r="191" spans="2:11" ht="12.75" customHeight="1">
      <c r="D191" s="21"/>
      <c r="G191" s="16"/>
      <c r="H191" s="17"/>
      <c r="I191" s="17"/>
    </row>
    <row r="192" spans="2:11" ht="12.75" customHeight="1">
      <c r="D192" s="21"/>
      <c r="G192" s="16"/>
      <c r="H192" s="17"/>
      <c r="I192" s="17"/>
    </row>
    <row r="193" spans="1:9" ht="12.75" customHeight="1">
      <c r="B193" s="37"/>
      <c r="D193" s="21"/>
      <c r="F193" s="52"/>
      <c r="G193" s="52"/>
      <c r="H193" s="53"/>
      <c r="I193" s="53"/>
    </row>
    <row r="194" spans="1:9" ht="12.75" customHeight="1">
      <c r="E194" s="35"/>
      <c r="F194" s="35"/>
      <c r="G194" s="42"/>
      <c r="H194" s="42"/>
      <c r="I194" s="42"/>
    </row>
    <row r="195" spans="1:9" ht="12.75" customHeight="1">
      <c r="C195" s="37"/>
      <c r="D195" s="36"/>
      <c r="E195" s="35"/>
      <c r="F195" s="35"/>
      <c r="G195" s="35"/>
      <c r="H195" s="42"/>
      <c r="I195" s="42"/>
    </row>
    <row r="196" spans="1:9" ht="12.75" customHeight="1">
      <c r="A196" s="7"/>
      <c r="E196" s="7"/>
      <c r="F196" s="7"/>
    </row>
    <row r="197" spans="1:9" ht="12.75" customHeight="1">
      <c r="B197" s="37"/>
      <c r="H197" s="17"/>
      <c r="I197" s="43"/>
    </row>
    <row r="198" spans="1:9" ht="12.75" customHeight="1">
      <c r="G198" s="16"/>
      <c r="H198" s="17"/>
      <c r="I198" s="17"/>
    </row>
    <row r="199" spans="1:9" ht="12.75" customHeight="1">
      <c r="G199" s="16"/>
      <c r="H199" s="17"/>
      <c r="I199" s="17"/>
    </row>
    <row r="200" spans="1:9" ht="12.75" customHeight="1">
      <c r="B200" s="38"/>
      <c r="G200" s="16"/>
      <c r="H200" s="17"/>
      <c r="I200" s="17"/>
    </row>
    <row r="201" spans="1:9" ht="15.75" customHeight="1">
      <c r="B201" s="41"/>
      <c r="D201" s="21"/>
      <c r="G201" s="16"/>
      <c r="H201" s="17"/>
      <c r="I201" s="17"/>
    </row>
    <row r="202" spans="1:9" ht="15.75" customHeight="1">
      <c r="B202" s="20"/>
      <c r="D202" s="21"/>
      <c r="G202" s="16"/>
      <c r="H202" s="17"/>
      <c r="I202" s="17"/>
    </row>
    <row r="203" spans="1:9" ht="15.75" customHeight="1">
      <c r="B203" s="20"/>
      <c r="G203" s="16"/>
      <c r="H203" s="17"/>
      <c r="I203" s="17"/>
    </row>
    <row r="204" spans="1:9" ht="15.75" customHeight="1">
      <c r="D204" s="21"/>
      <c r="G204" s="16"/>
      <c r="H204" s="17"/>
      <c r="I204" s="17"/>
    </row>
    <row r="205" spans="1:9" ht="15.75" customHeight="1">
      <c r="B205" s="20"/>
      <c r="D205" s="21"/>
      <c r="G205" s="16"/>
      <c r="H205" s="17"/>
      <c r="I205" s="17"/>
    </row>
    <row r="206" spans="1:9" ht="15.75" customHeight="1">
      <c r="B206" s="20"/>
      <c r="G206" s="16"/>
      <c r="H206" s="17"/>
      <c r="I206" s="17"/>
    </row>
    <row r="207" spans="1:9" ht="15.75" customHeight="1">
      <c r="G207" s="16"/>
      <c r="H207" s="17"/>
      <c r="I207" s="17"/>
    </row>
    <row r="208" spans="1:9" ht="15.75" customHeight="1">
      <c r="B208" s="20"/>
      <c r="G208" s="16"/>
      <c r="H208" s="17"/>
      <c r="I208" s="17"/>
    </row>
    <row r="209" spans="2:9" ht="12.75" customHeight="1">
      <c r="B209" s="20"/>
      <c r="F209" s="52"/>
      <c r="G209" s="52"/>
      <c r="H209" s="53"/>
      <c r="I209" s="53"/>
    </row>
    <row r="210" spans="2:9" ht="12.75" customHeight="1">
      <c r="C210" s="37"/>
      <c r="D210" s="36"/>
      <c r="E210" s="44"/>
      <c r="F210" s="44"/>
      <c r="G210" s="42"/>
      <c r="H210" s="42"/>
      <c r="I210" s="42"/>
    </row>
    <row r="211" spans="2:9" ht="12.75" customHeight="1">
      <c r="C211" s="37"/>
      <c r="D211" s="36"/>
      <c r="E211" s="35"/>
      <c r="F211" s="35"/>
      <c r="G211" s="35"/>
      <c r="H211" s="42"/>
      <c r="I211" s="42"/>
    </row>
    <row r="212" spans="2:9" ht="12.75" customHeight="1">
      <c r="B212" s="40"/>
      <c r="C212" s="37"/>
      <c r="D212" s="36"/>
      <c r="E212" s="35"/>
      <c r="F212" s="35"/>
      <c r="G212" s="35"/>
      <c r="H212" s="42"/>
      <c r="I212" s="42"/>
    </row>
    <row r="213" spans="2:9" ht="12.75" customHeight="1">
      <c r="B213" s="40"/>
      <c r="C213" s="45"/>
      <c r="D213" s="45"/>
      <c r="E213" s="46"/>
      <c r="F213" s="46"/>
      <c r="G213" s="46"/>
      <c r="H213" s="47"/>
      <c r="I213" s="47"/>
    </row>
    <row r="214" spans="2:9" ht="12.75" customHeight="1">
      <c r="B214" s="40"/>
      <c r="C214" s="37"/>
      <c r="D214" s="37"/>
      <c r="E214" s="35"/>
      <c r="F214" s="35"/>
      <c r="G214" s="35"/>
      <c r="H214" s="42"/>
      <c r="I214" s="42"/>
    </row>
    <row r="215" spans="2:9" ht="12.75" customHeight="1">
      <c r="B215" s="38"/>
      <c r="D215" s="7"/>
      <c r="G215" s="16"/>
      <c r="H215" s="17"/>
      <c r="I215" s="17"/>
    </row>
    <row r="216" spans="2:9" ht="12.75" customHeight="1">
      <c r="B216" s="40"/>
      <c r="D216" s="7"/>
      <c r="G216" s="16"/>
      <c r="H216" s="17"/>
      <c r="I216" s="17"/>
    </row>
    <row r="217" spans="2:9" ht="12.75" customHeight="1">
      <c r="B217" s="18"/>
      <c r="D217" s="7"/>
      <c r="G217" s="16"/>
      <c r="H217" s="17"/>
      <c r="I217" s="17"/>
    </row>
    <row r="218" spans="2:9" ht="12.75" customHeight="1">
      <c r="B218" s="18"/>
      <c r="D218" s="7"/>
      <c r="G218" s="16"/>
      <c r="H218" s="17"/>
      <c r="I218" s="17"/>
    </row>
    <row r="219" spans="2:9" ht="12.75" customHeight="1">
      <c r="B219" s="18"/>
      <c r="D219" s="7"/>
      <c r="G219" s="16"/>
      <c r="H219" s="17"/>
      <c r="I219" s="17"/>
    </row>
    <row r="220" spans="2:9" ht="12.75" customHeight="1">
      <c r="B220" s="18"/>
      <c r="D220" s="16"/>
      <c r="G220" s="16"/>
      <c r="H220" s="17"/>
      <c r="I220" s="17"/>
    </row>
    <row r="221" spans="2:9" ht="12.75" customHeight="1">
      <c r="B221" s="18"/>
      <c r="D221" s="7"/>
      <c r="G221" s="16"/>
      <c r="H221" s="17"/>
      <c r="I221" s="17"/>
    </row>
    <row r="222" spans="2:9" ht="12.75" customHeight="1">
      <c r="B222" s="20"/>
      <c r="D222" s="7"/>
      <c r="F222" s="52"/>
      <c r="G222" s="52"/>
      <c r="H222" s="53"/>
      <c r="I222" s="53"/>
    </row>
    <row r="223" spans="2:9" ht="12.75" customHeight="1">
      <c r="C223" s="37"/>
      <c r="D223" s="37"/>
      <c r="E223" s="44"/>
      <c r="F223" s="59"/>
      <c r="G223" s="60"/>
      <c r="H223" s="61"/>
      <c r="I223" s="61"/>
    </row>
    <row r="224" spans="2:9" ht="12.75" customHeight="1">
      <c r="C224" s="37"/>
      <c r="D224" s="36"/>
      <c r="E224" s="35"/>
      <c r="F224" s="60"/>
      <c r="G224" s="60"/>
      <c r="H224" s="61"/>
      <c r="I224" s="61"/>
    </row>
    <row r="225" spans="2:9" ht="12.75" customHeight="1">
      <c r="B225" s="40"/>
      <c r="C225" s="37"/>
      <c r="D225" s="36"/>
      <c r="E225" s="35"/>
      <c r="F225" s="60"/>
      <c r="G225" s="60"/>
      <c r="H225" s="61"/>
      <c r="I225" s="61"/>
    </row>
    <row r="226" spans="2:9" ht="12.75" customHeight="1">
      <c r="B226" s="40"/>
      <c r="D226" s="21"/>
      <c r="F226" s="52"/>
      <c r="G226" s="52"/>
      <c r="H226" s="53"/>
      <c r="I226" s="53"/>
    </row>
    <row r="227" spans="2:9" ht="12.75" customHeight="1">
      <c r="B227" s="40"/>
      <c r="D227" s="21"/>
      <c r="F227" s="52"/>
      <c r="G227" s="52"/>
      <c r="H227" s="53"/>
      <c r="I227" s="53"/>
    </row>
    <row r="228" spans="2:9" ht="15.75" customHeight="1">
      <c r="B228" s="48"/>
      <c r="D228" s="21"/>
      <c r="F228" s="52"/>
      <c r="G228" s="52"/>
      <c r="H228" s="53"/>
      <c r="I228" s="53"/>
    </row>
    <row r="229" spans="2:9" ht="15.75" customHeight="1">
      <c r="B229" s="49"/>
      <c r="D229" s="21"/>
      <c r="F229" s="52"/>
      <c r="G229" s="52"/>
      <c r="H229" s="53"/>
      <c r="I229" s="53"/>
    </row>
    <row r="230" spans="2:9" ht="12.75" customHeight="1">
      <c r="B230" s="18"/>
      <c r="D230" s="21"/>
      <c r="F230" s="52"/>
      <c r="G230" s="52"/>
      <c r="H230" s="53"/>
      <c r="I230" s="53"/>
    </row>
    <row r="231" spans="2:9" ht="12.75" customHeight="1">
      <c r="B231" s="23"/>
      <c r="C231" s="37"/>
      <c r="D231" s="51"/>
      <c r="F231" s="35"/>
      <c r="G231" s="42"/>
      <c r="H231" s="42"/>
      <c r="I231" s="42"/>
    </row>
    <row r="232" spans="2:9" ht="12.75" customHeight="1">
      <c r="B232" s="18"/>
      <c r="E232" s="35"/>
      <c r="F232" s="7"/>
    </row>
    <row r="233" spans="2:9" ht="12.75" customHeight="1">
      <c r="B233" s="50"/>
      <c r="H233" s="17"/>
      <c r="I233" s="43"/>
    </row>
    <row r="234" spans="2:9" ht="12.75" customHeight="1">
      <c r="D234" s="21"/>
      <c r="G234" s="16"/>
      <c r="H234" s="17"/>
      <c r="I234" s="17"/>
    </row>
    <row r="235" spans="2:9" ht="12.75" customHeight="1">
      <c r="D235" s="21"/>
      <c r="G235" s="16"/>
      <c r="H235" s="17"/>
      <c r="I235" s="17"/>
    </row>
    <row r="236" spans="2:9" ht="12.75" customHeight="1">
      <c r="B236" s="48"/>
      <c r="D236" s="21"/>
      <c r="F236" s="52"/>
      <c r="G236" s="16"/>
      <c r="H236" s="17"/>
      <c r="I236" s="17"/>
    </row>
    <row r="237" spans="2:9" ht="12.75" customHeight="1">
      <c r="B237" s="49"/>
      <c r="F237" s="52"/>
      <c r="G237" s="52"/>
      <c r="H237" s="53"/>
      <c r="I237" s="53"/>
    </row>
    <row r="238" spans="2:9" ht="12.75" customHeight="1">
      <c r="B238" s="18"/>
      <c r="D238" s="21"/>
      <c r="F238" s="52"/>
      <c r="G238" s="52"/>
      <c r="H238" s="53"/>
      <c r="I238" s="53"/>
    </row>
    <row r="239" spans="2:9" ht="12.75" customHeight="1">
      <c r="B239" s="23"/>
      <c r="D239" s="21"/>
      <c r="G239" s="42"/>
      <c r="H239" s="54"/>
      <c r="I239" s="17"/>
    </row>
    <row r="240" spans="2:9" ht="12.75" customHeight="1">
      <c r="B240" s="23"/>
      <c r="D240" s="21"/>
      <c r="G240" s="35"/>
      <c r="H240" s="54"/>
      <c r="I240" s="17"/>
    </row>
    <row r="241" spans="2:11" ht="12.75" customHeight="1">
      <c r="B241" s="50"/>
      <c r="D241" s="21"/>
      <c r="G241" s="35"/>
      <c r="H241" s="54"/>
      <c r="I241" s="17"/>
    </row>
    <row r="242" spans="2:11" ht="12.75" customHeight="1">
      <c r="B242" s="50"/>
      <c r="D242" s="21"/>
      <c r="G242" s="35"/>
      <c r="H242" s="54"/>
      <c r="I242" s="17"/>
    </row>
    <row r="243" spans="2:11" ht="12.75" customHeight="1">
      <c r="D243" s="21"/>
      <c r="G243" s="35"/>
      <c r="H243" s="54"/>
      <c r="I243" s="17"/>
    </row>
    <row r="244" spans="2:11" ht="12.75" customHeight="1">
      <c r="D244" s="21"/>
      <c r="G244" s="16"/>
      <c r="H244" s="54"/>
      <c r="I244" s="17"/>
      <c r="K244" s="16"/>
    </row>
    <row r="245" spans="2:11" ht="12.75" customHeight="1">
      <c r="B245" s="37"/>
      <c r="D245" s="21"/>
      <c r="G245" s="16"/>
      <c r="H245" s="54"/>
      <c r="I245" s="17"/>
      <c r="K245" s="16"/>
    </row>
    <row r="246" spans="2:11" ht="12.75" customHeight="1">
      <c r="D246" s="21"/>
      <c r="G246" s="16"/>
      <c r="H246" s="54"/>
      <c r="I246" s="17"/>
      <c r="K246" s="16"/>
    </row>
    <row r="247" spans="2:11" ht="12.75" customHeight="1">
      <c r="D247" s="21"/>
      <c r="F247" s="35"/>
      <c r="G247" s="35"/>
      <c r="H247" s="35"/>
      <c r="I247" s="35"/>
    </row>
    <row r="248" spans="2:11" ht="12.75" customHeight="1">
      <c r="D248" s="21"/>
      <c r="G248" s="16"/>
      <c r="H248" s="54"/>
      <c r="I248" s="17"/>
    </row>
    <row r="249" spans="2:11" ht="12.75" customHeight="1">
      <c r="B249" s="55"/>
      <c r="D249" s="21"/>
      <c r="F249" s="35"/>
      <c r="G249" s="35"/>
      <c r="H249" s="35"/>
      <c r="I249" s="35"/>
    </row>
    <row r="250" spans="2:11" ht="12.75" customHeight="1">
      <c r="D250" s="21"/>
      <c r="G250" s="16"/>
      <c r="H250" s="16"/>
      <c r="I250" s="16"/>
    </row>
    <row r="251" spans="2:11" ht="12.75" customHeight="1">
      <c r="B251" s="55"/>
      <c r="D251" s="21"/>
      <c r="G251" s="16"/>
      <c r="H251" s="16"/>
      <c r="I251" s="16"/>
    </row>
    <row r="252" spans="2:11" ht="12.75" customHeight="1">
      <c r="D252" s="21"/>
      <c r="G252" s="16"/>
      <c r="H252" s="16"/>
      <c r="I252" s="16"/>
    </row>
    <row r="253" spans="2:11" ht="12.75" customHeight="1">
      <c r="D253" s="21"/>
      <c r="G253" s="16"/>
      <c r="H253" s="54"/>
      <c r="I253" s="17"/>
    </row>
    <row r="254" spans="2:11" ht="12.75" customHeight="1">
      <c r="B254" s="18"/>
      <c r="D254" s="21"/>
      <c r="F254" s="35"/>
      <c r="G254" s="35"/>
      <c r="H254" s="35"/>
      <c r="I254" s="35"/>
    </row>
    <row r="255" spans="2:11" ht="12.75" customHeight="1">
      <c r="B255" s="18"/>
      <c r="D255" s="21"/>
      <c r="F255" s="35"/>
      <c r="G255" s="35"/>
      <c r="H255" s="35"/>
      <c r="I255" s="35"/>
    </row>
    <row r="256" spans="2:11" ht="12.75" customHeight="1">
      <c r="B256" s="55"/>
      <c r="D256" s="21"/>
      <c r="G256" s="35"/>
      <c r="H256" s="35"/>
      <c r="I256" s="35"/>
    </row>
    <row r="257" spans="2:10" ht="12.75" customHeight="1">
      <c r="B257" s="55"/>
      <c r="D257" s="21"/>
      <c r="F257" s="35"/>
      <c r="G257" s="16"/>
      <c r="H257" s="35"/>
      <c r="I257" s="35"/>
    </row>
    <row r="258" spans="2:10" ht="12.75" customHeight="1">
      <c r="B258" s="23"/>
      <c r="D258" s="21"/>
      <c r="G258" s="35"/>
      <c r="H258" s="54"/>
      <c r="I258" s="17"/>
    </row>
    <row r="259" spans="2:10" ht="18">
      <c r="B259" s="23"/>
      <c r="C259" s="62"/>
      <c r="D259" s="63"/>
      <c r="E259" s="64"/>
      <c r="F259" s="193"/>
      <c r="G259" s="193"/>
      <c r="H259" s="54"/>
      <c r="I259" s="17"/>
      <c r="J259" s="16"/>
    </row>
    <row r="260" spans="2:10" ht="12.75" customHeight="1">
      <c r="B260" s="50"/>
      <c r="D260" s="21"/>
      <c r="G260" s="35"/>
      <c r="H260" s="54"/>
      <c r="I260" s="17"/>
    </row>
    <row r="261" spans="2:10" ht="12.75" customHeight="1">
      <c r="B261" s="65"/>
      <c r="D261" s="21"/>
      <c r="G261" s="35"/>
      <c r="H261" s="54"/>
      <c r="I261" s="17"/>
    </row>
    <row r="262" spans="2:10" ht="12.75" customHeight="1">
      <c r="B262" s="50"/>
      <c r="D262" s="21"/>
      <c r="G262" s="35"/>
      <c r="H262" s="54"/>
      <c r="I262" s="17"/>
    </row>
    <row r="263" spans="2:10" ht="12.75" customHeight="1">
      <c r="B263" s="50"/>
      <c r="D263" s="21"/>
      <c r="G263" s="35"/>
      <c r="H263" s="54"/>
      <c r="I263" s="17"/>
    </row>
    <row r="264" spans="2:10" ht="12.75" customHeight="1">
      <c r="B264" s="50"/>
      <c r="D264" s="21"/>
      <c r="G264" s="16"/>
      <c r="H264" s="54"/>
      <c r="I264" s="17"/>
    </row>
    <row r="265" spans="2:10" ht="12.75" customHeight="1">
      <c r="B265" s="50"/>
      <c r="D265" s="21"/>
      <c r="G265" s="16"/>
      <c r="H265" s="54"/>
      <c r="I265" s="17"/>
    </row>
    <row r="266" spans="2:10" ht="12.75" customHeight="1">
      <c r="B266" s="18"/>
      <c r="D266" s="21"/>
      <c r="G266" s="16"/>
      <c r="H266" s="54"/>
      <c r="I266" s="17"/>
    </row>
    <row r="267" spans="2:10" ht="12.75" customHeight="1">
      <c r="B267" s="18"/>
      <c r="D267" s="21"/>
      <c r="G267" s="16"/>
      <c r="H267" s="54"/>
      <c r="I267" s="17"/>
    </row>
    <row r="268" spans="2:10" ht="12.75" customHeight="1">
      <c r="B268" s="18"/>
      <c r="D268" s="21"/>
      <c r="G268" s="16"/>
      <c r="H268" s="54"/>
      <c r="I268" s="17"/>
    </row>
    <row r="269" spans="2:10" ht="12.75" customHeight="1">
      <c r="B269" s="18"/>
      <c r="D269" s="21"/>
      <c r="G269" s="16"/>
      <c r="H269" s="54"/>
      <c r="I269" s="17"/>
    </row>
    <row r="270" spans="2:10" ht="12.75" customHeight="1">
      <c r="B270" s="18"/>
      <c r="D270" s="21"/>
      <c r="G270" s="16"/>
      <c r="H270" s="54"/>
      <c r="I270" s="17"/>
    </row>
    <row r="271" spans="2:10" ht="12.75" customHeight="1">
      <c r="B271" s="18"/>
      <c r="D271" s="21"/>
      <c r="G271" s="16"/>
      <c r="H271" s="54"/>
      <c r="I271" s="17"/>
    </row>
    <row r="272" spans="2:10" ht="12.75" customHeight="1">
      <c r="B272" s="18"/>
      <c r="D272" s="21"/>
      <c r="G272" s="16"/>
      <c r="H272" s="54"/>
      <c r="I272" s="17"/>
    </row>
    <row r="273" spans="1:9" ht="12.75" customHeight="1">
      <c r="B273" s="18"/>
      <c r="D273" s="21"/>
      <c r="G273" s="16"/>
      <c r="H273" s="54"/>
      <c r="I273" s="17"/>
    </row>
    <row r="274" spans="1:9" ht="12.75" customHeight="1">
      <c r="B274" s="18"/>
      <c r="D274" s="21"/>
      <c r="G274" s="16"/>
      <c r="H274" s="54"/>
      <c r="I274" s="17"/>
    </row>
    <row r="275" spans="1:9" ht="12.75" customHeight="1">
      <c r="B275" s="18"/>
      <c r="D275" s="21"/>
      <c r="G275" s="16"/>
      <c r="H275" s="54"/>
      <c r="I275" s="17"/>
    </row>
    <row r="276" spans="1:9" ht="12.75" customHeight="1">
      <c r="B276" s="18"/>
      <c r="D276" s="21"/>
      <c r="G276" s="16"/>
      <c r="H276" s="54"/>
      <c r="I276" s="17"/>
    </row>
    <row r="277" spans="1:9" ht="12.75" customHeight="1">
      <c r="B277" s="18"/>
      <c r="D277" s="21"/>
      <c r="G277" s="16"/>
      <c r="H277" s="54"/>
      <c r="I277" s="17"/>
    </row>
    <row r="278" spans="1:9" ht="12.75" customHeight="1">
      <c r="B278" s="18"/>
      <c r="D278" s="21"/>
      <c r="G278" s="16"/>
      <c r="H278" s="54"/>
      <c r="I278" s="17"/>
    </row>
    <row r="279" spans="1:9" ht="12.75" customHeight="1">
      <c r="B279" s="18"/>
      <c r="D279" s="21"/>
      <c r="G279" s="35"/>
      <c r="H279" s="54"/>
      <c r="I279" s="17"/>
    </row>
    <row r="280" spans="1:9" ht="12.75" customHeight="1">
      <c r="B280" s="18"/>
      <c r="G280" s="16"/>
      <c r="H280" s="17"/>
      <c r="I280" s="17"/>
    </row>
    <row r="281" spans="1:9" ht="12.75" customHeight="1">
      <c r="B281" s="55"/>
    </row>
    <row r="282" spans="1:9" ht="18">
      <c r="C282" s="62"/>
      <c r="D282" s="63"/>
      <c r="E282" s="64"/>
      <c r="F282" s="193"/>
      <c r="G282" s="193"/>
    </row>
    <row r="283" spans="1:9" ht="12.75" customHeight="1"/>
    <row r="284" spans="1:9" ht="12.75" customHeight="1">
      <c r="A284" s="7"/>
      <c r="B284" s="65"/>
      <c r="E284" s="7"/>
      <c r="F284" s="7"/>
    </row>
    <row r="285" spans="1:9" ht="12.75" customHeight="1">
      <c r="A285" s="7"/>
      <c r="E285" s="7"/>
      <c r="F285" s="7"/>
    </row>
    <row r="286" spans="1:9" ht="12.75" customHeight="1">
      <c r="A286" s="7"/>
      <c r="E286" s="7"/>
      <c r="F286" s="7"/>
    </row>
    <row r="287" spans="1:9" ht="12.75" customHeight="1">
      <c r="A287" s="7"/>
      <c r="E287" s="7"/>
      <c r="F287" s="7"/>
    </row>
  </sheetData>
  <mergeCells count="18">
    <mergeCell ref="F109:G109"/>
    <mergeCell ref="F111:G111"/>
    <mergeCell ref="B78:B79"/>
    <mergeCell ref="F259:G259"/>
    <mergeCell ref="F282:G282"/>
    <mergeCell ref="B83:B84"/>
    <mergeCell ref="F107:G107"/>
    <mergeCell ref="B7:B17"/>
    <mergeCell ref="B19:B30"/>
    <mergeCell ref="B47:B50"/>
    <mergeCell ref="B52:B55"/>
    <mergeCell ref="B57:B58"/>
    <mergeCell ref="B60:B61"/>
    <mergeCell ref="B63:B65"/>
    <mergeCell ref="B69:B74"/>
    <mergeCell ref="B32:B35"/>
    <mergeCell ref="B37:B40"/>
    <mergeCell ref="B42:B45"/>
  </mergeCells>
  <pageMargins left="0.70866141732283472" right="0.47244094488188981" top="0.98425196850393704" bottom="0.78740157480314965" header="0.31496062992125984" footer="0.31496062992125984"/>
  <pageSetup scale="83" orientation="portrait" horizontalDpi="4294967293" verticalDpi="0" r:id="rId1"/>
  <headerFooter>
    <oddHeader>&amp;L&amp;"Amherst,Tučné"Státní veterinární ústav Olomouc
Mikrobiologická laboratoř
Vestavba ČP&amp;R&amp;"Amherst,Tučné"Arch. č. : 0310/18
Zakázové č. : 812
Stupeň : DVD
Revize : 0</oddHeader>
    <oddFooter xml:space="preserve">&amp;C&amp;"Amherst,Obyčejné" * &amp;P / &amp;N *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VZT</vt:lpstr>
      <vt:lpstr>ČP</vt:lpstr>
      <vt:lpstr>ČP!Názvy_tisku</vt:lpstr>
      <vt:lpstr>VZT!Názvy_tisku</vt:lpstr>
      <vt:lpstr>ČP!Oblast_tisku</vt:lpstr>
      <vt:lpstr>VZT!Oblast_tisku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klatovy</dc:title>
  <dc:creator>Ing. René Horák</dc:creator>
  <cp:lastModifiedBy>Crkal Vladislav</cp:lastModifiedBy>
  <cp:lastPrinted>2018-11-02T05:08:26Z</cp:lastPrinted>
  <dcterms:created xsi:type="dcterms:W3CDTF">1996-07-20T08:53:16Z</dcterms:created>
  <dcterms:modified xsi:type="dcterms:W3CDTF">2021-07-26T11:46:18Z</dcterms:modified>
</cp:coreProperties>
</file>